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9320" windowHeight="11565" activeTab="1"/>
  </bookViews>
  <sheets>
    <sheet name="Desktop" sheetId="1" r:id="rId1"/>
    <sheet name="SSD" sheetId="2" r:id="rId2"/>
  </sheets>
  <definedNames/>
  <calcPr fullCalcOnLoad="1"/>
</workbook>
</file>

<file path=xl/sharedStrings.xml><?xml version="1.0" encoding="utf-8"?>
<sst xmlns="http://schemas.openxmlformats.org/spreadsheetml/2006/main" count="234" uniqueCount="145">
  <si>
    <t>Average Read Access</t>
  </si>
  <si>
    <t>Average Write Access</t>
  </si>
  <si>
    <t>Buffered Read (64K)</t>
  </si>
  <si>
    <t>Buffered Read (256K)</t>
  </si>
  <si>
    <t>Buffered Write (64K)</t>
  </si>
  <si>
    <t>Buffered Write (256K)</t>
  </si>
  <si>
    <t>Iometer</t>
  </si>
  <si>
    <t>Sequential Read</t>
  </si>
  <si>
    <t>Sequential Write</t>
  </si>
  <si>
    <t>Linear</t>
  </si>
  <si>
    <t>Very Light</t>
  </si>
  <si>
    <t>Light</t>
  </si>
  <si>
    <t>Moderate</t>
  </si>
  <si>
    <t>Heavy</t>
  </si>
  <si>
    <t>Random Read</t>
  </si>
  <si>
    <t>Random Write</t>
  </si>
  <si>
    <t>Database (queue = 1)</t>
  </si>
  <si>
    <t>Database (queue = 16)</t>
  </si>
  <si>
    <t>Database (queue = 256)</t>
  </si>
  <si>
    <t>HDVideo_1Play</t>
  </si>
  <si>
    <t>HDVideo_2Play</t>
  </si>
  <si>
    <t>HDVideo_4Play</t>
  </si>
  <si>
    <t>HDVideo_1Record</t>
  </si>
  <si>
    <t>HDVideo_1Play_1Record</t>
  </si>
  <si>
    <t>ContentCreation</t>
  </si>
  <si>
    <t>OfficeProductivity</t>
  </si>
  <si>
    <t>FileCopyToNAS</t>
  </si>
  <si>
    <t>FileCopyFromNAS</t>
  </si>
  <si>
    <t>DirectoryCopyToNAS</t>
  </si>
  <si>
    <t>DirectoryCopyFromNAS</t>
  </si>
  <si>
    <t>PhotoAlbum</t>
  </si>
  <si>
    <t>Seagate Barracuda 7200.11 ST31000340AS</t>
  </si>
  <si>
    <t>Intel NASPT 1.7.1</t>
  </si>
  <si>
    <t>AS SSD 1.6.4237.30508</t>
  </si>
  <si>
    <t>SeqRead</t>
  </si>
  <si>
    <t>SeqWrite</t>
  </si>
  <si>
    <t>4K Read</t>
  </si>
  <si>
    <t>4K Write</t>
  </si>
  <si>
    <t>4K-64Thrd Read</t>
  </si>
  <si>
    <t>4K-64Thrd Write</t>
  </si>
  <si>
    <t>Acc.Time Read</t>
  </si>
  <si>
    <t>Acc.Time Write</t>
  </si>
  <si>
    <t>Copy ISO</t>
  </si>
  <si>
    <t>Copy Program</t>
  </si>
  <si>
    <t>Copy Game</t>
  </si>
  <si>
    <t>CrystalDiskMark 3.0.1</t>
  </si>
  <si>
    <t>512K Write</t>
  </si>
  <si>
    <t>4K QD32 Read</t>
  </si>
  <si>
    <t>4K QD32 Write</t>
  </si>
  <si>
    <t>SeqRead (0)</t>
  </si>
  <si>
    <t>SeqWrite (0)</t>
  </si>
  <si>
    <t>512R Read (0)</t>
  </si>
  <si>
    <t>512K Write (0)</t>
  </si>
  <si>
    <t>4K Read (0)</t>
  </si>
  <si>
    <t>4K Write (0)</t>
  </si>
  <si>
    <t>4K QD32 Read (0)</t>
  </si>
  <si>
    <t>4K QD32 Write (0)</t>
  </si>
  <si>
    <t>read_rand_32</t>
  </si>
  <si>
    <t>read_seq_01_32_files</t>
  </si>
  <si>
    <t>read_seq_32</t>
  </si>
  <si>
    <t>rw_rand_32</t>
  </si>
  <si>
    <t>rw_seq_32</t>
  </si>
  <si>
    <t>write_rand_32</t>
  </si>
  <si>
    <t>write_seq_01_32_files</t>
  </si>
  <si>
    <t>write_seq_32</t>
  </si>
  <si>
    <t>512K Read</t>
  </si>
  <si>
    <t>Intel 520 SSDSC2CW240A3K5 240 ГБ (SATA600)</t>
  </si>
  <si>
    <t>Intel 520 SSDSC2CW240A3K5 240 ГБ (SATA300)</t>
  </si>
  <si>
    <t>AIDA64 2.20</t>
  </si>
  <si>
    <t>PCMark 7</t>
  </si>
  <si>
    <t>Overal scores</t>
  </si>
  <si>
    <t>Windows Defender</t>
  </si>
  <si>
    <t>Importing Pictures</t>
  </si>
  <si>
    <t>Video Editing</t>
  </si>
  <si>
    <t>Windows Media Center</t>
  </si>
  <si>
    <t>Adding Music</t>
  </si>
  <si>
    <t>Starting Application</t>
  </si>
  <si>
    <t>Gaming</t>
  </si>
  <si>
    <t>Intel 520 RAID0 x4 960 ГБ</t>
  </si>
  <si>
    <t>Intel 520 RAID0 x2 480 ГБ (SATA600)</t>
  </si>
  <si>
    <t>Intel 520 RAID0 x2 480 ГБ (SATA300)</t>
  </si>
  <si>
    <t>Intel 520 RAID1 x2 240 ГБ (SATA600)</t>
  </si>
  <si>
    <t>Intel 520 RAID10  480 ГБ</t>
  </si>
  <si>
    <t>Intel 520 RAID5  720 ГБ</t>
  </si>
  <si>
    <t>400i</t>
  </si>
  <si>
    <t>Total</t>
  </si>
  <si>
    <t>Corsair Force GT CSSD-F240GBGT 240 ГБ</t>
  </si>
  <si>
    <t xml:space="preserve">OCZ Octane OCT1-25SAT3-512G 512 ГБ </t>
  </si>
  <si>
    <t>1.33</t>
  </si>
  <si>
    <t>1.13</t>
  </si>
  <si>
    <t>Corsair Performance Pro CSSD-P256GBP-BK 256 ГБ</t>
  </si>
  <si>
    <t xml:space="preserve">Seagate Barracuda XT ST33000651AS </t>
  </si>
  <si>
    <t>SanDisk Extreme SSD SDSSDX-120G-G25 120 ГБ</t>
  </si>
  <si>
    <t>R112</t>
  </si>
  <si>
    <t>Corsair Force GT CSSD-F120GBGT 120 ГБ</t>
  </si>
  <si>
    <t>1.3</t>
  </si>
  <si>
    <t>3.3.4</t>
  </si>
  <si>
    <t>Kingston SSDNow V+ 200 SVP200S3/90G 90 ГБ (SATA300)</t>
  </si>
  <si>
    <t>3.3.2</t>
  </si>
  <si>
    <t>Kingston SSDNow V+ 200 SVP200S3/90G 90 ГБ (SATA600)</t>
  </si>
  <si>
    <t xml:space="preserve">ADATA XPG SX900 ASX900S3-128GM-C 128 ГБ </t>
  </si>
  <si>
    <t>5.0</t>
  </si>
  <si>
    <t>Seagate Barracuda ST3000DM001</t>
  </si>
  <si>
    <t>ReadComp</t>
  </si>
  <si>
    <t>WriteComp</t>
  </si>
  <si>
    <t>LiteOn E200-160 160 ГБ</t>
  </si>
  <si>
    <t>VF81</t>
  </si>
  <si>
    <t>Verbatim 3SSD120 120 ГБ</t>
  </si>
  <si>
    <t>FW3</t>
  </si>
  <si>
    <t>Silicon Power V60 SP240GBSS3V60S25 240 ГБ</t>
  </si>
  <si>
    <t>2.15</t>
  </si>
  <si>
    <t>502A</t>
  </si>
  <si>
    <t>L032</t>
  </si>
  <si>
    <t>S8FM</t>
  </si>
  <si>
    <t>PNY Professional SSD P-SSD2S120G3-BLK 120 ГБ</t>
  </si>
  <si>
    <t>SandForce 2281</t>
  </si>
  <si>
    <t>Phison PS3108</t>
  </si>
  <si>
    <t>OCZ Agility 3 AGT3-25SAT3-120G 120 ГБ</t>
  </si>
  <si>
    <t>SmartBuy Adrenaline SB120GB-ADRN-25SAT3 120 ГБ</t>
  </si>
  <si>
    <t>SmartBuy Ignition SB128GB-IGNT-25SAT3 128 ГБ</t>
  </si>
  <si>
    <t>1.00</t>
  </si>
  <si>
    <t>OCZ Vertex 3 Max IOPS VTX3MI-25SAT3-120G 120 ГБ</t>
  </si>
  <si>
    <t>Kingmax SMP35 Client KM480GSMP35 480 ГБ</t>
  </si>
  <si>
    <t>Corsair Neutron GTX CSSD-N240GBGTX-BK 240 ГБ</t>
  </si>
  <si>
    <t>L030</t>
  </si>
  <si>
    <t>M206</t>
  </si>
  <si>
    <t>Western Digital VelociRaptor WD1000DHTZ</t>
  </si>
  <si>
    <t>Enhanced</t>
  </si>
  <si>
    <t>Maximized</t>
  </si>
  <si>
    <t>5.0.2a</t>
  </si>
  <si>
    <t>PNY Prevail Elite SSD9SC240GEDA-PB 240 ГБ</t>
  </si>
  <si>
    <t>ADATA XPG SX300 ASX300S3-128GM-C 128 ГБ</t>
  </si>
  <si>
    <t>Plextor M5S PX-256M5S  256 ГБ</t>
  </si>
  <si>
    <t>Corsair Force GS CSSD-F240GBGS 240 ГБ</t>
  </si>
  <si>
    <t>5.03</t>
  </si>
  <si>
    <t>1.02</t>
  </si>
  <si>
    <t>Plextor M5Pro PX-256M5Pro 256 ГБ</t>
  </si>
  <si>
    <t>Plextor M5Pro PX-256M5Pro 256 ГБ (SATA300)</t>
  </si>
  <si>
    <t>Corsair Neutron CSSD-N240GB3-BK 240 ГБ</t>
  </si>
  <si>
    <t>Corsair Neutron CSSD-N240GB3-BK 240 ГБ (SATA300)</t>
  </si>
  <si>
    <t>Western Digital Black WD1002FAEX</t>
  </si>
  <si>
    <t>Western Digital   Green WD30EZRX</t>
  </si>
  <si>
    <t>Western Digital Green WD30EZRX + ADATA Premier Pro SP300</t>
  </si>
  <si>
    <t>Western Digital Blue WD10EALX</t>
  </si>
  <si>
    <t>Western Digital Green WD10EZRX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</si>
</sst>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5" fillId="0" borderId="0" xfId="0" applyFont="1" applyAlignment="1">
      <alignment shrinkToFit="1"/>
    </xf>
    <xf numFmtId="0" fontId="0" fillId="0" borderId="0" xfId="0" applyAlignment="1">
      <alignment horizontal="center" vertical="center" shrinkToFit="1"/>
    </xf>
    <xf numFmtId="0" fontId="25" fillId="0" borderId="0" xfId="0" applyFont="1" applyAlignment="1">
      <alignment horizontal="center" vertical="center" wrapText="1" shrinkToFit="1"/>
    </xf>
    <xf numFmtId="164" fontId="0" fillId="0" borderId="0" xfId="0" applyNumberFormat="1" applyAlignment="1">
      <alignment shrinkToFit="1"/>
    </xf>
    <xf numFmtId="2" fontId="0" fillId="0" borderId="0" xfId="0" applyNumberFormat="1" applyAlignment="1">
      <alignment shrinkToFit="1"/>
    </xf>
    <xf numFmtId="1" fontId="0" fillId="0" borderId="0" xfId="0" applyNumberFormat="1" applyAlignment="1">
      <alignment shrinkToFit="1"/>
    </xf>
    <xf numFmtId="49" fontId="0" fillId="0" borderId="0" xfId="0" applyNumberFormat="1" applyAlignment="1">
      <alignment shrinkToFit="1"/>
    </xf>
    <xf numFmtId="17" fontId="0" fillId="0" borderId="0" xfId="0" applyNumberFormat="1" applyAlignment="1" quotePrefix="1">
      <alignment shrinkToFit="1"/>
    </xf>
    <xf numFmtId="17" fontId="0" fillId="0" borderId="0" xfId="0" applyNumberFormat="1" applyAlignment="1">
      <alignment shrinkToFit="1"/>
    </xf>
    <xf numFmtId="0" fontId="0" fillId="0" borderId="0" xfId="0" applyAlignment="1" quotePrefix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pane xSplit="1" ySplit="1" topLeftCell="E1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50" sqref="G150"/>
    </sheetView>
  </sheetViews>
  <sheetFormatPr defaultColWidth="9.140625" defaultRowHeight="15"/>
  <cols>
    <col min="1" max="1" width="23.140625" style="1" bestFit="1" customWidth="1"/>
    <col min="2" max="2" width="20.57421875" style="1" bestFit="1" customWidth="1"/>
    <col min="3" max="6" width="20.57421875" style="1" customWidth="1"/>
    <col min="7" max="7" width="31.57421875" style="1" customWidth="1"/>
    <col min="8" max="8" width="30.7109375" style="1" customWidth="1"/>
    <col min="9" max="9" width="19.57421875" style="1" customWidth="1"/>
    <col min="10" max="10" width="19.140625" style="1" customWidth="1"/>
    <col min="11" max="11" width="25.140625" style="1" customWidth="1"/>
    <col min="12" max="16384" width="9.140625" style="1" customWidth="1"/>
  </cols>
  <sheetData>
    <row r="1" spans="2:11" s="3" customFormat="1" ht="36" customHeight="1">
      <c r="B1" s="4" t="s">
        <v>31</v>
      </c>
      <c r="C1" s="4" t="s">
        <v>91</v>
      </c>
      <c r="D1" s="4" t="s">
        <v>102</v>
      </c>
      <c r="E1" s="4" t="s">
        <v>140</v>
      </c>
      <c r="F1" s="4" t="s">
        <v>141</v>
      </c>
      <c r="G1" s="4" t="s">
        <v>142</v>
      </c>
      <c r="H1" s="4" t="s">
        <v>142</v>
      </c>
      <c r="I1" s="4" t="s">
        <v>143</v>
      </c>
      <c r="J1" s="4" t="s">
        <v>144</v>
      </c>
      <c r="K1" s="4" t="s">
        <v>126</v>
      </c>
    </row>
    <row r="2" ht="15">
      <c r="A2" s="2" t="s">
        <v>68</v>
      </c>
    </row>
    <row r="3" spans="1:11" ht="15">
      <c r="A3" s="1" t="s">
        <v>0</v>
      </c>
      <c r="B3" s="6">
        <v>12.7</v>
      </c>
      <c r="C3" s="6">
        <v>16.79</v>
      </c>
      <c r="D3" s="6">
        <v>14.93</v>
      </c>
      <c r="E3" s="6">
        <v>12.89</v>
      </c>
      <c r="F3" s="6">
        <v>15.57</v>
      </c>
      <c r="G3" s="6">
        <v>15.05</v>
      </c>
      <c r="H3" s="6">
        <v>15.1</v>
      </c>
      <c r="I3" s="6">
        <v>12.93</v>
      </c>
      <c r="J3" s="6">
        <v>19.94</v>
      </c>
      <c r="K3" s="6">
        <v>6.69</v>
      </c>
    </row>
    <row r="4" spans="1:11" ht="15">
      <c r="A4" s="1" t="s">
        <v>1</v>
      </c>
      <c r="B4" s="6">
        <v>24.48</v>
      </c>
      <c r="C4" s="6">
        <v>7.4</v>
      </c>
      <c r="D4" s="6">
        <v>22.74</v>
      </c>
      <c r="E4" s="6">
        <v>7.9</v>
      </c>
      <c r="F4" s="6">
        <v>20.29</v>
      </c>
      <c r="G4" s="6">
        <v>20.16</v>
      </c>
      <c r="H4" s="6">
        <v>0.36</v>
      </c>
      <c r="I4" s="6">
        <v>7.6</v>
      </c>
      <c r="J4" s="6">
        <v>23.55</v>
      </c>
      <c r="K4" s="6">
        <v>8.59</v>
      </c>
    </row>
    <row r="5" spans="1:11" ht="15">
      <c r="A5" s="1" t="s">
        <v>2</v>
      </c>
      <c r="B5" s="6">
        <v>123.5</v>
      </c>
      <c r="C5" s="6">
        <v>289.5</v>
      </c>
      <c r="D5" s="6">
        <v>351.3</v>
      </c>
      <c r="E5" s="6">
        <v>285.9</v>
      </c>
      <c r="F5" s="6">
        <v>209.7</v>
      </c>
      <c r="G5" s="6">
        <v>176</v>
      </c>
      <c r="H5" s="6">
        <v>148.2</v>
      </c>
      <c r="I5" s="6">
        <v>214</v>
      </c>
      <c r="J5" s="6">
        <v>216.8</v>
      </c>
      <c r="K5" s="6">
        <v>363.2</v>
      </c>
    </row>
    <row r="6" spans="1:11" ht="15">
      <c r="A6" s="1" t="s">
        <v>3</v>
      </c>
      <c r="B6" s="6">
        <v>177.8</v>
      </c>
      <c r="C6" s="6">
        <v>391</v>
      </c>
      <c r="D6" s="6">
        <v>427.8</v>
      </c>
      <c r="E6" s="6">
        <v>375.3</v>
      </c>
      <c r="F6" s="6">
        <v>351.5</v>
      </c>
      <c r="G6" s="6">
        <v>199.5</v>
      </c>
      <c r="H6" s="6">
        <v>209.8</v>
      </c>
      <c r="I6" s="6">
        <v>356.2</v>
      </c>
      <c r="J6" s="6">
        <v>330.9</v>
      </c>
      <c r="K6" s="6">
        <v>455.5</v>
      </c>
    </row>
    <row r="7" spans="1:11" ht="15">
      <c r="A7" s="1" t="s">
        <v>4</v>
      </c>
      <c r="B7" s="6">
        <v>77.4</v>
      </c>
      <c r="C7" s="6">
        <v>172.2</v>
      </c>
      <c r="D7" s="6">
        <v>198.1</v>
      </c>
      <c r="E7" s="6">
        <v>194.5</v>
      </c>
      <c r="F7" s="6">
        <v>192.5</v>
      </c>
      <c r="G7" s="6">
        <v>182.7</v>
      </c>
      <c r="H7" s="6">
        <v>185</v>
      </c>
      <c r="I7" s="6">
        <v>184.1</v>
      </c>
      <c r="J7" s="6">
        <v>186.2</v>
      </c>
      <c r="K7" s="6">
        <v>327.8</v>
      </c>
    </row>
    <row r="8" spans="1:11" ht="15">
      <c r="A8" s="1" t="s">
        <v>5</v>
      </c>
      <c r="B8" s="6">
        <v>116.6</v>
      </c>
      <c r="C8" s="6">
        <v>234.1</v>
      </c>
      <c r="D8" s="6">
        <v>257.7</v>
      </c>
      <c r="E8" s="6">
        <v>297.5</v>
      </c>
      <c r="F8" s="6">
        <v>317.8</v>
      </c>
      <c r="G8" s="6">
        <v>83.2</v>
      </c>
      <c r="H8" s="6">
        <v>41.8</v>
      </c>
      <c r="I8" s="6">
        <v>316.2</v>
      </c>
      <c r="J8" s="6">
        <v>295.5</v>
      </c>
      <c r="K8" s="6">
        <v>419.3</v>
      </c>
    </row>
    <row r="9" spans="2:11" ht="15">
      <c r="B9" s="1">
        <f aca="true" t="shared" si="0" ref="B9:K9">GEOMEAN($B3/B3,$B4/B4,B5/$B5,B6/$B6,B7/$B7,B8/$B8)</f>
        <v>1</v>
      </c>
      <c r="C9" s="1">
        <f t="shared" si="0"/>
        <v>1.9652858620414118</v>
      </c>
      <c r="D9" s="1">
        <f t="shared" si="0"/>
        <v>1.8124835662511976</v>
      </c>
      <c r="E9" s="1">
        <f t="shared" si="0"/>
        <v>2.138533375982909</v>
      </c>
      <c r="F9" s="1">
        <f t="shared" si="0"/>
        <v>1.6788778757115128</v>
      </c>
      <c r="G9" s="1">
        <f t="shared" si="0"/>
        <v>1.184344062534974</v>
      </c>
      <c r="H9" s="1">
        <f t="shared" si="0"/>
        <v>2.0271374318040523</v>
      </c>
      <c r="I9" s="1">
        <f t="shared" si="0"/>
        <v>2.0341424156672057</v>
      </c>
      <c r="J9" s="1">
        <f t="shared" si="0"/>
        <v>1.5370653831409844</v>
      </c>
      <c r="K9" s="1">
        <f t="shared" si="0"/>
        <v>2.920704434482066</v>
      </c>
    </row>
    <row r="10" ht="15">
      <c r="A10" s="2" t="s">
        <v>6</v>
      </c>
    </row>
    <row r="11" ht="15">
      <c r="A11" s="1" t="s">
        <v>7</v>
      </c>
    </row>
    <row r="12" spans="1:11" ht="15">
      <c r="A12" s="1">
        <v>0.5</v>
      </c>
      <c r="B12">
        <v>9.685547</v>
      </c>
      <c r="C12">
        <v>19.750107</v>
      </c>
      <c r="D12">
        <v>14.934106</v>
      </c>
      <c r="E12">
        <v>10.532989</v>
      </c>
      <c r="F12">
        <v>12.95781</v>
      </c>
      <c r="G12">
        <v>45.252615</v>
      </c>
      <c r="H12">
        <v>26.590846</v>
      </c>
      <c r="I12">
        <v>10.658657</v>
      </c>
      <c r="J12">
        <v>19.324985</v>
      </c>
      <c r="K12">
        <v>26.957034</v>
      </c>
    </row>
    <row r="13" spans="1:11" ht="15">
      <c r="A13" s="1">
        <v>1</v>
      </c>
      <c r="B13">
        <v>17.70218</v>
      </c>
      <c r="C13">
        <v>39.876387</v>
      </c>
      <c r="D13">
        <v>32.656811</v>
      </c>
      <c r="E13">
        <v>20.838876</v>
      </c>
      <c r="F13">
        <v>25.520184</v>
      </c>
      <c r="G13">
        <v>33.828433</v>
      </c>
      <c r="H13">
        <v>35.732569</v>
      </c>
      <c r="I13">
        <v>20.871326</v>
      </c>
      <c r="J13">
        <v>38.121806</v>
      </c>
      <c r="K13">
        <v>52.151009</v>
      </c>
    </row>
    <row r="14" spans="1:11" ht="15">
      <c r="A14" s="1">
        <v>2</v>
      </c>
      <c r="B14">
        <v>32.058343</v>
      </c>
      <c r="C14">
        <v>78.236364</v>
      </c>
      <c r="D14">
        <v>89.437335</v>
      </c>
      <c r="E14">
        <v>35.721313</v>
      </c>
      <c r="F14">
        <v>46.136136</v>
      </c>
      <c r="G14">
        <v>58.083073</v>
      </c>
      <c r="H14">
        <v>71.106037</v>
      </c>
      <c r="I14">
        <v>36.142457</v>
      </c>
      <c r="J14">
        <v>70.681121</v>
      </c>
      <c r="K14">
        <v>99.683372</v>
      </c>
    </row>
    <row r="15" spans="1:11" ht="15">
      <c r="A15" s="1">
        <v>4</v>
      </c>
      <c r="B15">
        <v>59.175279</v>
      </c>
      <c r="C15">
        <v>149.778193</v>
      </c>
      <c r="D15">
        <v>159.227787</v>
      </c>
      <c r="E15">
        <v>69.908857</v>
      </c>
      <c r="F15">
        <v>85.641646</v>
      </c>
      <c r="G15">
        <v>94.196481</v>
      </c>
      <c r="H15">
        <v>70.421011</v>
      </c>
      <c r="I15">
        <v>69.853053</v>
      </c>
      <c r="J15">
        <v>130.337202</v>
      </c>
      <c r="K15">
        <v>192.898447</v>
      </c>
    </row>
    <row r="16" spans="1:11" ht="15">
      <c r="A16" s="1">
        <v>8</v>
      </c>
      <c r="B16">
        <v>59.299658</v>
      </c>
      <c r="C16">
        <v>156.836866</v>
      </c>
      <c r="D16">
        <v>169.865397</v>
      </c>
      <c r="E16">
        <v>127.869052</v>
      </c>
      <c r="F16">
        <v>124.486617</v>
      </c>
      <c r="G16">
        <v>110.442999</v>
      </c>
      <c r="H16">
        <v>75.038585</v>
      </c>
      <c r="I16">
        <v>129.551203</v>
      </c>
      <c r="J16">
        <v>157.734678</v>
      </c>
      <c r="K16">
        <v>199.591352</v>
      </c>
    </row>
    <row r="17" spans="1:11" ht="15">
      <c r="A17" s="1">
        <v>16</v>
      </c>
      <c r="B17">
        <v>110.608491</v>
      </c>
      <c r="C17">
        <v>157.052012</v>
      </c>
      <c r="D17">
        <v>178.006335</v>
      </c>
      <c r="E17">
        <v>129.759171</v>
      </c>
      <c r="F17">
        <v>124.626626</v>
      </c>
      <c r="G17">
        <v>135.340627</v>
      </c>
      <c r="H17">
        <v>76.351866</v>
      </c>
      <c r="I17">
        <v>136.852429</v>
      </c>
      <c r="J17">
        <v>157.763835</v>
      </c>
      <c r="K17">
        <v>199.937525</v>
      </c>
    </row>
    <row r="18" spans="1:11" ht="15">
      <c r="A18" s="1">
        <v>32</v>
      </c>
      <c r="B18">
        <v>110.388627</v>
      </c>
      <c r="C18">
        <v>157.266112</v>
      </c>
      <c r="D18">
        <v>181.758317</v>
      </c>
      <c r="E18">
        <v>130.013355</v>
      </c>
      <c r="F18">
        <v>124.535998</v>
      </c>
      <c r="G18">
        <v>144.201411</v>
      </c>
      <c r="H18">
        <v>78.227609</v>
      </c>
      <c r="I18">
        <v>137.042756</v>
      </c>
      <c r="J18">
        <v>157.711657</v>
      </c>
      <c r="K18">
        <v>200.2836</v>
      </c>
    </row>
    <row r="19" spans="1:11" ht="15">
      <c r="A19" s="1">
        <v>64</v>
      </c>
      <c r="B19">
        <v>110.669446</v>
      </c>
      <c r="C19">
        <v>157.095667</v>
      </c>
      <c r="D19">
        <v>183.481668</v>
      </c>
      <c r="E19">
        <v>130.474442</v>
      </c>
      <c r="F19">
        <v>124.455426</v>
      </c>
      <c r="G19">
        <v>148.483992</v>
      </c>
      <c r="H19">
        <v>78.87921</v>
      </c>
      <c r="I19">
        <v>137.795006</v>
      </c>
      <c r="J19">
        <v>157.73645</v>
      </c>
      <c r="K19">
        <v>200.479862</v>
      </c>
    </row>
    <row r="20" spans="1:11" ht="15">
      <c r="A20" s="1">
        <v>128</v>
      </c>
      <c r="B20">
        <v>110.667157</v>
      </c>
      <c r="C20">
        <v>157.138976</v>
      </c>
      <c r="D20">
        <v>184.486586</v>
      </c>
      <c r="E20">
        <v>130.187772</v>
      </c>
      <c r="F20">
        <v>124.501813</v>
      </c>
      <c r="G20">
        <v>146.999776</v>
      </c>
      <c r="H20">
        <v>75.800663</v>
      </c>
      <c r="I20">
        <v>137.642871</v>
      </c>
      <c r="J20">
        <v>157.88127</v>
      </c>
      <c r="K20">
        <v>200.900726</v>
      </c>
    </row>
    <row r="21" spans="1:11" ht="15">
      <c r="A21" s="1">
        <v>256</v>
      </c>
      <c r="B21">
        <v>110.634649</v>
      </c>
      <c r="C21">
        <v>157.308226</v>
      </c>
      <c r="D21">
        <v>184.80471</v>
      </c>
      <c r="E21">
        <v>130.538861</v>
      </c>
      <c r="F21">
        <v>124.510417</v>
      </c>
      <c r="G21">
        <v>146.888398</v>
      </c>
      <c r="H21">
        <v>76.714131</v>
      </c>
      <c r="I21">
        <v>137.782195</v>
      </c>
      <c r="J21">
        <v>157.771369</v>
      </c>
      <c r="K21">
        <v>200.668539</v>
      </c>
    </row>
    <row r="22" spans="1:11" ht="15">
      <c r="A22" s="1">
        <v>512</v>
      </c>
      <c r="B22">
        <v>110.371362</v>
      </c>
      <c r="C22">
        <v>157.263193</v>
      </c>
      <c r="D22">
        <v>184.419874</v>
      </c>
      <c r="E22">
        <v>130.678845</v>
      </c>
      <c r="F22">
        <v>124.599595</v>
      </c>
      <c r="G22">
        <v>145.984916</v>
      </c>
      <c r="H22">
        <v>78.518731</v>
      </c>
      <c r="I22">
        <v>137.674862</v>
      </c>
      <c r="J22">
        <v>157.752058</v>
      </c>
      <c r="K22">
        <v>200.784365</v>
      </c>
    </row>
    <row r="23" spans="1:11" ht="15">
      <c r="A23" s="1">
        <v>1024</v>
      </c>
      <c r="B23">
        <v>109.941959</v>
      </c>
      <c r="C23">
        <v>157.168394</v>
      </c>
      <c r="D23">
        <v>184.476869</v>
      </c>
      <c r="E23">
        <v>130.626093</v>
      </c>
      <c r="F23">
        <v>124.646568</v>
      </c>
      <c r="G23">
        <v>146.024307</v>
      </c>
      <c r="H23">
        <v>79.789348</v>
      </c>
      <c r="I23">
        <v>137.606821</v>
      </c>
      <c r="J23">
        <v>157.786826</v>
      </c>
      <c r="K23">
        <v>200.835187</v>
      </c>
    </row>
    <row r="24" spans="2:11" ht="15">
      <c r="B24" s="1">
        <f aca="true" t="shared" si="1" ref="B24:K24">GEOMEAN(B12/$B12,B13/$B13,B14/$B14,B15/$B15,B16/$B16,B17/$B17,B18/$B18,B19/$B19,B20/$B20,B21/$B21,B22/$B22,B23/$B23)</f>
        <v>1</v>
      </c>
      <c r="C24" s="1">
        <f t="shared" si="1"/>
        <v>1.7604574426482138</v>
      </c>
      <c r="D24" s="1">
        <f t="shared" si="1"/>
        <v>1.8915415866237983</v>
      </c>
      <c r="E24" s="1">
        <f t="shared" si="1"/>
        <v>1.22623697607246</v>
      </c>
      <c r="F24" s="1">
        <f t="shared" si="1"/>
        <v>1.2810535454286365</v>
      </c>
      <c r="G24" s="1">
        <f t="shared" si="1"/>
        <v>1.6166238713122396</v>
      </c>
      <c r="H24" s="1">
        <f t="shared" si="1"/>
        <v>1.0389914701531935</v>
      </c>
      <c r="I24" s="1">
        <f t="shared" si="1"/>
        <v>1.2690453599532843</v>
      </c>
      <c r="J24" s="1">
        <f t="shared" si="1"/>
        <v>1.720496237353276</v>
      </c>
      <c r="K24" s="1">
        <f t="shared" si="1"/>
        <v>2.2645200908852603</v>
      </c>
    </row>
    <row r="25" ht="15">
      <c r="A25" s="1" t="s">
        <v>8</v>
      </c>
    </row>
    <row r="26" spans="1:11" ht="15">
      <c r="A26" s="1">
        <v>0.5</v>
      </c>
      <c r="B26">
        <v>9.061764</v>
      </c>
      <c r="C26">
        <v>20.610945</v>
      </c>
      <c r="D26">
        <v>20.502487</v>
      </c>
      <c r="E26">
        <v>10.145498</v>
      </c>
      <c r="F26">
        <v>11.038617</v>
      </c>
      <c r="G26">
        <v>11.981148</v>
      </c>
      <c r="H26">
        <v>10.111329</v>
      </c>
      <c r="I26">
        <v>10.43902</v>
      </c>
      <c r="J26">
        <v>19.46131</v>
      </c>
      <c r="K26">
        <v>30.714134</v>
      </c>
    </row>
    <row r="27" spans="1:11" ht="15">
      <c r="A27" s="1">
        <v>1</v>
      </c>
      <c r="B27">
        <v>16.527383</v>
      </c>
      <c r="C27">
        <v>40.459859</v>
      </c>
      <c r="D27">
        <v>70.95455</v>
      </c>
      <c r="E27">
        <v>20.165707</v>
      </c>
      <c r="F27">
        <v>21.602504</v>
      </c>
      <c r="G27">
        <v>23.887612</v>
      </c>
      <c r="H27">
        <v>25.937963</v>
      </c>
      <c r="I27">
        <v>19.731334</v>
      </c>
      <c r="J27">
        <v>38.284503</v>
      </c>
      <c r="K27">
        <v>60.254952</v>
      </c>
    </row>
    <row r="28" spans="1:11" ht="15">
      <c r="A28" s="1">
        <v>2</v>
      </c>
      <c r="B28">
        <v>32.092692</v>
      </c>
      <c r="C28">
        <v>70.614926</v>
      </c>
      <c r="D28">
        <v>121.863225</v>
      </c>
      <c r="E28">
        <v>37.482031</v>
      </c>
      <c r="F28">
        <v>40.492102</v>
      </c>
      <c r="G28">
        <v>43.912598</v>
      </c>
      <c r="H28">
        <v>42.26011</v>
      </c>
      <c r="I28">
        <v>38.076135</v>
      </c>
      <c r="J28">
        <v>56.638883</v>
      </c>
      <c r="K28">
        <v>86.783782</v>
      </c>
    </row>
    <row r="29" spans="1:11" ht="15">
      <c r="A29" s="1">
        <v>4</v>
      </c>
      <c r="B29">
        <v>58.947448</v>
      </c>
      <c r="C29">
        <v>153.513035</v>
      </c>
      <c r="D29">
        <v>183.977828</v>
      </c>
      <c r="E29">
        <v>64.840745</v>
      </c>
      <c r="F29">
        <v>71.976582</v>
      </c>
      <c r="G29">
        <v>73.71185</v>
      </c>
      <c r="H29">
        <v>109.220336</v>
      </c>
      <c r="I29">
        <v>65.252033</v>
      </c>
      <c r="J29">
        <v>98.908317</v>
      </c>
      <c r="K29">
        <v>173.721592</v>
      </c>
    </row>
    <row r="30" spans="1:11" ht="15">
      <c r="A30" s="1">
        <v>8</v>
      </c>
      <c r="B30">
        <v>59.67029</v>
      </c>
      <c r="C30">
        <v>149.139317</v>
      </c>
      <c r="D30">
        <v>176.926834</v>
      </c>
      <c r="E30">
        <v>115.424891</v>
      </c>
      <c r="F30">
        <v>112.327167</v>
      </c>
      <c r="G30">
        <v>98.980864</v>
      </c>
      <c r="H30">
        <v>130.785744</v>
      </c>
      <c r="I30">
        <v>115.189033</v>
      </c>
      <c r="J30">
        <v>152.565443</v>
      </c>
      <c r="K30">
        <v>192.473561</v>
      </c>
    </row>
    <row r="31" spans="1:11" ht="15">
      <c r="A31" s="1">
        <v>16</v>
      </c>
      <c r="B31">
        <v>109.191688</v>
      </c>
      <c r="C31">
        <v>155.19585</v>
      </c>
      <c r="D31">
        <v>184.23534</v>
      </c>
      <c r="E31">
        <v>124.859938</v>
      </c>
      <c r="F31">
        <v>124.297061</v>
      </c>
      <c r="G31">
        <v>100.4097</v>
      </c>
      <c r="H31">
        <v>130.920338</v>
      </c>
      <c r="I31">
        <v>136.417876</v>
      </c>
      <c r="J31">
        <v>157.828573</v>
      </c>
      <c r="K31">
        <v>200.326277</v>
      </c>
    </row>
    <row r="32" spans="1:11" ht="15">
      <c r="A32" s="1">
        <v>32</v>
      </c>
      <c r="B32">
        <v>108.189787</v>
      </c>
      <c r="C32">
        <v>153.012239</v>
      </c>
      <c r="D32">
        <v>184.160491</v>
      </c>
      <c r="E32">
        <v>125.307922</v>
      </c>
      <c r="F32">
        <v>124.300462</v>
      </c>
      <c r="G32">
        <v>100.463755</v>
      </c>
      <c r="H32">
        <v>131.342199</v>
      </c>
      <c r="I32">
        <v>136.479227</v>
      </c>
      <c r="J32">
        <v>157.713094</v>
      </c>
      <c r="K32">
        <v>200.169364</v>
      </c>
    </row>
    <row r="33" spans="1:11" ht="15">
      <c r="A33" s="1">
        <v>64</v>
      </c>
      <c r="B33">
        <v>109.40885</v>
      </c>
      <c r="C33">
        <v>154.820907</v>
      </c>
      <c r="D33">
        <v>184.31272</v>
      </c>
      <c r="E33">
        <v>125.450358</v>
      </c>
      <c r="F33">
        <v>124.296609</v>
      </c>
      <c r="G33">
        <v>102.707774</v>
      </c>
      <c r="H33">
        <v>122.12538</v>
      </c>
      <c r="I33">
        <v>136.364574</v>
      </c>
      <c r="J33">
        <v>157.776637</v>
      </c>
      <c r="K33">
        <v>200.241155</v>
      </c>
    </row>
    <row r="34" spans="1:11" ht="15">
      <c r="A34" s="1">
        <v>128</v>
      </c>
      <c r="B34">
        <v>108.793406</v>
      </c>
      <c r="C34">
        <v>154.740938</v>
      </c>
      <c r="D34">
        <v>183.896804</v>
      </c>
      <c r="E34">
        <v>125.413938</v>
      </c>
      <c r="F34">
        <v>124.435637</v>
      </c>
      <c r="G34">
        <v>100.14</v>
      </c>
      <c r="H34">
        <v>127.87295</v>
      </c>
      <c r="I34">
        <v>136.513707</v>
      </c>
      <c r="J34">
        <v>157.765622</v>
      </c>
      <c r="K34">
        <v>200.315684</v>
      </c>
    </row>
    <row r="35" spans="1:11" ht="15">
      <c r="A35" s="1">
        <v>256</v>
      </c>
      <c r="B35">
        <v>109.150735</v>
      </c>
      <c r="C35">
        <v>154.347479</v>
      </c>
      <c r="D35">
        <v>184.542068</v>
      </c>
      <c r="E35">
        <v>124.574147</v>
      </c>
      <c r="F35">
        <v>124.397662</v>
      </c>
      <c r="G35">
        <v>100.632366</v>
      </c>
      <c r="H35">
        <v>121.819879</v>
      </c>
      <c r="I35">
        <v>136.510726</v>
      </c>
      <c r="J35">
        <v>157.761703</v>
      </c>
      <c r="K35">
        <v>200.309986</v>
      </c>
    </row>
    <row r="36" spans="1:11" ht="15">
      <c r="A36" s="1">
        <v>512</v>
      </c>
      <c r="B36">
        <v>109.346029</v>
      </c>
      <c r="C36">
        <v>154.816374</v>
      </c>
      <c r="D36">
        <v>181.806833</v>
      </c>
      <c r="E36">
        <v>125.121391</v>
      </c>
      <c r="F36">
        <v>124.338439</v>
      </c>
      <c r="G36">
        <v>101.467938</v>
      </c>
      <c r="H36">
        <v>125.949571</v>
      </c>
      <c r="I36">
        <v>136.279479</v>
      </c>
      <c r="J36">
        <v>157.752272</v>
      </c>
      <c r="K36">
        <v>200.274509</v>
      </c>
    </row>
    <row r="37" spans="1:11" ht="15">
      <c r="A37" s="1">
        <v>1024</v>
      </c>
      <c r="B37">
        <v>109.207279</v>
      </c>
      <c r="C37">
        <v>154.463933</v>
      </c>
      <c r="D37">
        <v>181.134396</v>
      </c>
      <c r="E37">
        <v>125.526691</v>
      </c>
      <c r="F37">
        <v>124.199486</v>
      </c>
      <c r="G37">
        <v>101.090953</v>
      </c>
      <c r="H37">
        <v>132.699661</v>
      </c>
      <c r="I37">
        <v>136.239247</v>
      </c>
      <c r="J37">
        <v>157.761682</v>
      </c>
      <c r="K37">
        <v>200.242008</v>
      </c>
    </row>
    <row r="38" spans="2:11" ht="15">
      <c r="B38" s="1">
        <f aca="true" t="shared" si="2" ref="B38:K38">GEOMEAN(B26/$B26,B27/$B27,B28/$B28,B29/$B29,B30/$B30,B31/$B31,B32/$B32,B33/$B33,B34/$B34,B35/$B35,B36/$B36,B37/$B37)</f>
        <v>1</v>
      </c>
      <c r="C38" s="1">
        <f t="shared" si="2"/>
        <v>1.7649478498572355</v>
      </c>
      <c r="D38" s="1">
        <f t="shared" si="2"/>
        <v>2.2022780402503797</v>
      </c>
      <c r="E38" s="1">
        <f t="shared" si="2"/>
        <v>1.2000550541168085</v>
      </c>
      <c r="F38" s="1">
        <f t="shared" si="2"/>
        <v>1.226304981586677</v>
      </c>
      <c r="G38" s="1">
        <f t="shared" si="2"/>
        <v>1.1008980774496693</v>
      </c>
      <c r="H38" s="1">
        <f t="shared" si="2"/>
        <v>1.3198160961925107</v>
      </c>
      <c r="I38" s="1">
        <f t="shared" si="2"/>
        <v>1.2645012281360435</v>
      </c>
      <c r="J38" s="1">
        <f t="shared" si="2"/>
        <v>1.678458616561637</v>
      </c>
      <c r="K38" s="1">
        <f t="shared" si="2"/>
        <v>2.304147571014636</v>
      </c>
    </row>
    <row r="39" ht="15">
      <c r="A39" s="1" t="s">
        <v>14</v>
      </c>
    </row>
    <row r="40" spans="1:11" ht="15">
      <c r="A40" s="1" t="s">
        <v>9</v>
      </c>
      <c r="B40">
        <v>0.638643</v>
      </c>
      <c r="C40">
        <v>0.487171</v>
      </c>
      <c r="D40">
        <v>0.538212</v>
      </c>
      <c r="E40">
        <v>0.623194</v>
      </c>
      <c r="F40">
        <v>0.541095</v>
      </c>
      <c r="G40">
        <v>0.526881</v>
      </c>
      <c r="H40">
        <v>0.519981</v>
      </c>
      <c r="I40">
        <v>0.631973</v>
      </c>
      <c r="J40">
        <v>0.409809</v>
      </c>
      <c r="K40">
        <v>1.213356</v>
      </c>
    </row>
    <row r="41" spans="1:11" ht="15">
      <c r="A41" s="1" t="s">
        <v>10</v>
      </c>
      <c r="B41">
        <v>0.892792</v>
      </c>
      <c r="C41">
        <v>0.605004</v>
      </c>
      <c r="D41">
        <v>0.735356</v>
      </c>
      <c r="E41">
        <v>0.81171</v>
      </c>
      <c r="F41">
        <v>0.690886</v>
      </c>
      <c r="G41">
        <v>0.677311</v>
      </c>
      <c r="H41">
        <v>0.677511</v>
      </c>
      <c r="I41">
        <v>0.835383</v>
      </c>
      <c r="J41">
        <v>0.547409</v>
      </c>
      <c r="K41">
        <v>1.574187</v>
      </c>
    </row>
    <row r="42" spans="1:11" ht="15">
      <c r="A42" s="1" t="s">
        <v>11</v>
      </c>
      <c r="B42">
        <v>1.226051</v>
      </c>
      <c r="C42">
        <v>0.831385</v>
      </c>
      <c r="D42">
        <v>0.985715</v>
      </c>
      <c r="E42">
        <v>1.079823</v>
      </c>
      <c r="F42">
        <v>0.913022</v>
      </c>
      <c r="G42">
        <v>0.903029</v>
      </c>
      <c r="H42">
        <v>0.89853</v>
      </c>
      <c r="I42">
        <v>1.107694</v>
      </c>
      <c r="J42">
        <v>0.757562</v>
      </c>
      <c r="K42">
        <v>2.383744</v>
      </c>
    </row>
    <row r="43" spans="1:11" ht="15">
      <c r="A43" s="1" t="s">
        <v>12</v>
      </c>
      <c r="B43">
        <v>1.386273</v>
      </c>
      <c r="C43">
        <v>0.964454</v>
      </c>
      <c r="D43">
        <v>1.136004</v>
      </c>
      <c r="E43">
        <v>1.241767</v>
      </c>
      <c r="F43">
        <v>1.040353</v>
      </c>
      <c r="G43">
        <v>0.89168</v>
      </c>
      <c r="H43">
        <v>0.9042</v>
      </c>
      <c r="I43">
        <v>1.282396</v>
      </c>
      <c r="J43">
        <v>0.867869</v>
      </c>
      <c r="K43">
        <v>2.796887</v>
      </c>
    </row>
    <row r="44" spans="1:11" ht="15">
      <c r="A44" s="1" t="s">
        <v>13</v>
      </c>
      <c r="B44">
        <v>1.378633</v>
      </c>
      <c r="C44">
        <v>0.962021</v>
      </c>
      <c r="D44">
        <v>1.133109</v>
      </c>
      <c r="E44">
        <v>1.239033</v>
      </c>
      <c r="F44">
        <v>1.0411</v>
      </c>
      <c r="G44">
        <v>0.890363</v>
      </c>
      <c r="H44">
        <v>0.897991</v>
      </c>
      <c r="I44">
        <v>1.278493</v>
      </c>
      <c r="J44">
        <v>0.869672</v>
      </c>
      <c r="K44">
        <v>2.811814</v>
      </c>
    </row>
    <row r="45" spans="2:11" ht="15">
      <c r="B45" s="1">
        <f aca="true" t="shared" si="3" ref="B45:K45">GEOMEAN(B40/$B40,B41/$B41,B42/$B42,B43/$B43,B44/$B44)</f>
        <v>1</v>
      </c>
      <c r="C45" s="1">
        <f t="shared" si="3"/>
        <v>0.701743991116483</v>
      </c>
      <c r="D45" s="1">
        <f t="shared" si="3"/>
        <v>0.8222576127366008</v>
      </c>
      <c r="E45" s="1">
        <f t="shared" si="3"/>
        <v>0.9114588387974863</v>
      </c>
      <c r="F45" s="1">
        <f t="shared" si="3"/>
        <v>0.7733996688580551</v>
      </c>
      <c r="G45" s="1">
        <f t="shared" si="3"/>
        <v>0.718509997550946</v>
      </c>
      <c r="H45" s="1">
        <f t="shared" si="3"/>
        <v>0.7191702200047537</v>
      </c>
      <c r="I45" s="1">
        <f t="shared" si="3"/>
        <v>0.9357977800351271</v>
      </c>
      <c r="J45" s="1">
        <f t="shared" si="3"/>
        <v>0.6258371950615007</v>
      </c>
      <c r="K45" s="1">
        <f t="shared" si="3"/>
        <v>1.9303241930433097</v>
      </c>
    </row>
    <row r="46" ht="15">
      <c r="A46" s="1" t="s">
        <v>15</v>
      </c>
    </row>
    <row r="47" spans="1:11" ht="15">
      <c r="A47" s="1" t="s">
        <v>9</v>
      </c>
      <c r="B47">
        <v>1.094204</v>
      </c>
      <c r="C47">
        <v>1.083923</v>
      </c>
      <c r="D47">
        <v>0.601682</v>
      </c>
      <c r="E47">
        <v>1.040859</v>
      </c>
      <c r="F47">
        <v>0.406998</v>
      </c>
      <c r="G47">
        <v>0.407467</v>
      </c>
      <c r="H47">
        <v>0.391054</v>
      </c>
      <c r="I47">
        <v>1.063057</v>
      </c>
      <c r="J47">
        <v>0.358677</v>
      </c>
      <c r="K47">
        <v>0.994878</v>
      </c>
    </row>
    <row r="48" spans="1:11" ht="15">
      <c r="A48" s="1" t="s">
        <v>10</v>
      </c>
      <c r="B48">
        <v>1.103157</v>
      </c>
      <c r="C48">
        <v>1.088187</v>
      </c>
      <c r="D48">
        <v>0.603416</v>
      </c>
      <c r="E48">
        <v>1.043852</v>
      </c>
      <c r="F48">
        <v>0.407919</v>
      </c>
      <c r="G48">
        <v>0.407674</v>
      </c>
      <c r="H48">
        <v>0.297318</v>
      </c>
      <c r="I48">
        <v>1.065704</v>
      </c>
      <c r="J48">
        <v>0.356291</v>
      </c>
      <c r="K48">
        <v>0.996442</v>
      </c>
    </row>
    <row r="49" spans="1:11" ht="15">
      <c r="A49" s="1" t="s">
        <v>11</v>
      </c>
      <c r="B49">
        <v>1.134187</v>
      </c>
      <c r="C49">
        <v>1.085816</v>
      </c>
      <c r="D49">
        <v>0.600789</v>
      </c>
      <c r="E49">
        <v>1.045391</v>
      </c>
      <c r="F49">
        <v>0.408046</v>
      </c>
      <c r="G49">
        <v>0.407169</v>
      </c>
      <c r="H49">
        <v>0.372871</v>
      </c>
      <c r="I49">
        <v>1.070696</v>
      </c>
      <c r="J49">
        <v>0.35741</v>
      </c>
      <c r="K49">
        <v>1.001174</v>
      </c>
    </row>
    <row r="50" spans="1:11" ht="15">
      <c r="A50" s="1" t="s">
        <v>12</v>
      </c>
      <c r="B50">
        <v>1.128986</v>
      </c>
      <c r="C50">
        <v>1.084422</v>
      </c>
      <c r="D50">
        <v>0.601871</v>
      </c>
      <c r="E50">
        <v>1.051105</v>
      </c>
      <c r="F50">
        <v>0.407079</v>
      </c>
      <c r="G50">
        <v>0.407831</v>
      </c>
      <c r="H50">
        <v>0.367093</v>
      </c>
      <c r="I50">
        <v>1.067387</v>
      </c>
      <c r="J50">
        <v>0.358412</v>
      </c>
      <c r="K50">
        <v>1.000357</v>
      </c>
    </row>
    <row r="51" spans="1:11" ht="15">
      <c r="A51" s="1" t="s">
        <v>13</v>
      </c>
      <c r="B51">
        <v>1.137948</v>
      </c>
      <c r="C51">
        <v>1.0809</v>
      </c>
      <c r="D51">
        <v>0.600201</v>
      </c>
      <c r="E51">
        <v>1.04883</v>
      </c>
      <c r="F51">
        <v>0.408185</v>
      </c>
      <c r="G51">
        <v>0.408306</v>
      </c>
      <c r="H51">
        <v>0.407862</v>
      </c>
      <c r="I51">
        <v>1.068059</v>
      </c>
      <c r="J51">
        <v>0.360083</v>
      </c>
      <c r="K51">
        <v>1.000781</v>
      </c>
    </row>
    <row r="52" spans="2:11" ht="15">
      <c r="B52" s="1">
        <f aca="true" t="shared" si="4" ref="B52:K52">GEOMEAN(B47/$B47,B48/$B48,B49/$B49,B50/$B50,B51/$B51)</f>
        <v>1</v>
      </c>
      <c r="C52" s="1">
        <f t="shared" si="4"/>
        <v>0.9688179024105823</v>
      </c>
      <c r="D52" s="1">
        <f t="shared" si="4"/>
        <v>0.5373471340611349</v>
      </c>
      <c r="E52" s="1">
        <f t="shared" si="4"/>
        <v>0.9342990463222965</v>
      </c>
      <c r="F52" s="1">
        <f t="shared" si="4"/>
        <v>0.36411281358571956</v>
      </c>
      <c r="G52" s="1">
        <f t="shared" si="4"/>
        <v>0.36415223453095197</v>
      </c>
      <c r="H52" s="1">
        <f t="shared" si="4"/>
        <v>0.32614815474596054</v>
      </c>
      <c r="I52" s="1">
        <f t="shared" si="4"/>
        <v>0.9530354246404513</v>
      </c>
      <c r="J52" s="1">
        <f t="shared" si="4"/>
        <v>0.31992324464100913</v>
      </c>
      <c r="K52" s="1">
        <f t="shared" si="4"/>
        <v>0.892069814279833</v>
      </c>
    </row>
    <row r="53" ht="15">
      <c r="A53" s="1" t="s">
        <v>16</v>
      </c>
    </row>
    <row r="54" spans="1:11" ht="15">
      <c r="A54" s="1">
        <v>0</v>
      </c>
      <c r="B54">
        <v>77.883672</v>
      </c>
      <c r="C54">
        <v>57.222853</v>
      </c>
      <c r="D54">
        <v>66.113501</v>
      </c>
      <c r="E54">
        <v>74.788156</v>
      </c>
      <c r="F54">
        <v>66.000849</v>
      </c>
      <c r="G54">
        <v>64.347198</v>
      </c>
      <c r="H54">
        <v>26.12231</v>
      </c>
      <c r="I54">
        <v>76.930917</v>
      </c>
      <c r="J54">
        <v>47.930274</v>
      </c>
      <c r="K54">
        <v>148.278814</v>
      </c>
    </row>
    <row r="55" spans="1:11" ht="15">
      <c r="A55" s="1">
        <v>10</v>
      </c>
      <c r="B55">
        <v>78.028007</v>
      </c>
      <c r="C55">
        <v>58.360435</v>
      </c>
      <c r="D55">
        <v>71.063469</v>
      </c>
      <c r="E55">
        <v>76.714755</v>
      </c>
      <c r="F55">
        <v>62.57482</v>
      </c>
      <c r="G55">
        <v>61.338433</v>
      </c>
      <c r="H55">
        <v>27.244873</v>
      </c>
      <c r="I55">
        <v>78.262089</v>
      </c>
      <c r="J55">
        <v>47.285806</v>
      </c>
      <c r="K55">
        <v>139.147362</v>
      </c>
    </row>
    <row r="56" spans="1:11" ht="15">
      <c r="A56" s="1">
        <v>20</v>
      </c>
      <c r="B56">
        <v>78.918604</v>
      </c>
      <c r="C56">
        <v>60.149393</v>
      </c>
      <c r="D56">
        <v>65.973312</v>
      </c>
      <c r="E56">
        <v>80.026972</v>
      </c>
      <c r="F56">
        <v>60.125661</v>
      </c>
      <c r="G56">
        <v>58.932992</v>
      </c>
      <c r="H56">
        <v>28.472491</v>
      </c>
      <c r="I56">
        <v>80.825687</v>
      </c>
      <c r="J56">
        <v>45.696948</v>
      </c>
      <c r="K56">
        <v>132.198347</v>
      </c>
    </row>
    <row r="57" spans="1:11" ht="15">
      <c r="A57" s="1">
        <v>30</v>
      </c>
      <c r="B57">
        <v>80.704765</v>
      </c>
      <c r="C57">
        <v>64.424509</v>
      </c>
      <c r="D57">
        <v>66.621602</v>
      </c>
      <c r="E57">
        <v>83.934285</v>
      </c>
      <c r="F57">
        <v>57.366415</v>
      </c>
      <c r="G57">
        <v>56.944874</v>
      </c>
      <c r="H57">
        <v>29.980224</v>
      </c>
      <c r="I57">
        <v>84.756122</v>
      </c>
      <c r="J57">
        <v>45.119793</v>
      </c>
      <c r="K57">
        <v>126.240303</v>
      </c>
    </row>
    <row r="58" spans="1:11" ht="15">
      <c r="A58" s="1">
        <v>40</v>
      </c>
      <c r="B58">
        <v>82.385644</v>
      </c>
      <c r="C58">
        <v>69.642019</v>
      </c>
      <c r="D58">
        <v>67.398506</v>
      </c>
      <c r="E58">
        <v>88.173977</v>
      </c>
      <c r="F58">
        <v>55.684376</v>
      </c>
      <c r="G58">
        <v>55.109563</v>
      </c>
      <c r="H58">
        <v>31.467409</v>
      </c>
      <c r="I58">
        <v>88.751984</v>
      </c>
      <c r="J58">
        <v>44.618139</v>
      </c>
      <c r="K58">
        <v>120.995748</v>
      </c>
    </row>
    <row r="59" spans="1:11" ht="15">
      <c r="A59" s="1">
        <v>50</v>
      </c>
      <c r="B59">
        <v>86.668097</v>
      </c>
      <c r="C59">
        <v>74.492121</v>
      </c>
      <c r="D59">
        <v>68.415043</v>
      </c>
      <c r="E59">
        <v>93.271083</v>
      </c>
      <c r="F59">
        <v>53.711452</v>
      </c>
      <c r="G59">
        <v>53.611698</v>
      </c>
      <c r="H59">
        <v>33.571548</v>
      </c>
      <c r="I59">
        <v>92.980504</v>
      </c>
      <c r="J59">
        <v>38.921054</v>
      </c>
      <c r="K59">
        <v>117.047623</v>
      </c>
    </row>
    <row r="60" spans="1:11" ht="15">
      <c r="A60" s="1">
        <v>60</v>
      </c>
      <c r="B60">
        <v>91.232635</v>
      </c>
      <c r="C60">
        <v>79.976461</v>
      </c>
      <c r="D60">
        <v>69.226148</v>
      </c>
      <c r="E60">
        <v>98.306459</v>
      </c>
      <c r="F60">
        <v>51.925886</v>
      </c>
      <c r="G60">
        <v>52.353729</v>
      </c>
      <c r="H60">
        <v>35.756741</v>
      </c>
      <c r="I60">
        <v>97.367807</v>
      </c>
      <c r="J60">
        <v>43.642427</v>
      </c>
      <c r="K60">
        <v>113.452006</v>
      </c>
    </row>
    <row r="61" spans="1:11" ht="15">
      <c r="A61" s="1">
        <v>70</v>
      </c>
      <c r="B61">
        <v>97.395748</v>
      </c>
      <c r="C61">
        <v>86.763511</v>
      </c>
      <c r="D61">
        <v>70.04674</v>
      </c>
      <c r="E61">
        <v>103.706908</v>
      </c>
      <c r="F61">
        <v>50.170574</v>
      </c>
      <c r="G61">
        <v>51.429945</v>
      </c>
      <c r="H61">
        <v>38.693402</v>
      </c>
      <c r="I61">
        <v>102.798954</v>
      </c>
      <c r="J61">
        <v>42.823952</v>
      </c>
      <c r="K61">
        <v>111.235851</v>
      </c>
    </row>
    <row r="62" spans="1:11" ht="15">
      <c r="A62" s="1">
        <v>80</v>
      </c>
      <c r="B62">
        <v>105.270008</v>
      </c>
      <c r="C62">
        <v>95.103293</v>
      </c>
      <c r="D62">
        <v>70.931947</v>
      </c>
      <c r="E62">
        <v>110.561083</v>
      </c>
      <c r="F62">
        <v>49.464666</v>
      </c>
      <c r="G62">
        <v>50.580254</v>
      </c>
      <c r="H62">
        <v>41.327626</v>
      </c>
      <c r="I62">
        <v>109.336575</v>
      </c>
      <c r="J62">
        <v>44.192464</v>
      </c>
      <c r="K62">
        <v>110.078881</v>
      </c>
    </row>
    <row r="63" spans="1:11" ht="15">
      <c r="A63" s="1">
        <v>90</v>
      </c>
      <c r="B63">
        <v>120.050637</v>
      </c>
      <c r="C63">
        <v>106.49102</v>
      </c>
      <c r="D63">
        <v>71.98316</v>
      </c>
      <c r="E63">
        <v>118.385082</v>
      </c>
      <c r="F63">
        <v>49.394992</v>
      </c>
      <c r="G63">
        <v>49.700783</v>
      </c>
      <c r="H63">
        <v>45.264225</v>
      </c>
      <c r="I63">
        <v>116.751144</v>
      </c>
      <c r="J63">
        <v>45.040733</v>
      </c>
      <c r="K63">
        <v>112.603134</v>
      </c>
    </row>
    <row r="64" spans="1:11" ht="15">
      <c r="A64" s="1">
        <v>100</v>
      </c>
      <c r="B64">
        <v>141.178894</v>
      </c>
      <c r="C64">
        <v>131.610066</v>
      </c>
      <c r="D64">
        <v>73.318929</v>
      </c>
      <c r="E64">
        <v>127.586111</v>
      </c>
      <c r="F64">
        <v>49.777613</v>
      </c>
      <c r="G64">
        <v>49.757573</v>
      </c>
      <c r="H64">
        <v>49.787095</v>
      </c>
      <c r="I64">
        <v>130.420429</v>
      </c>
      <c r="J64">
        <v>45.485968</v>
      </c>
      <c r="K64">
        <v>122.123881</v>
      </c>
    </row>
    <row r="65" spans="2:11" ht="15">
      <c r="B65" s="1">
        <f aca="true" t="shared" si="5" ref="B65:K65">GEOMEAN(B54/$B54,B55/$B55,B56/$B56,B57/$B57,B58/$B58,B59/$B59,B60/$B60,B61/$B61,B62/$B62,B63/$B63,B64/$B64)</f>
        <v>1</v>
      </c>
      <c r="C65" s="1">
        <f t="shared" si="5"/>
        <v>0.8372547136336395</v>
      </c>
      <c r="D65" s="1">
        <f t="shared" si="5"/>
        <v>0.7453641281157196</v>
      </c>
      <c r="E65" s="1">
        <f t="shared" si="5"/>
        <v>1.019114318245662</v>
      </c>
      <c r="F65" s="1">
        <f t="shared" si="5"/>
        <v>0.5911527165067878</v>
      </c>
      <c r="G65" s="1">
        <f t="shared" si="5"/>
        <v>0.5898692909463149</v>
      </c>
      <c r="H65" s="1">
        <f t="shared" si="5"/>
        <v>0.37199287300725525</v>
      </c>
      <c r="I65" s="1">
        <f t="shared" si="5"/>
        <v>1.0237437055597636</v>
      </c>
      <c r="J65" s="1">
        <f t="shared" si="5"/>
        <v>0.4802461056330223</v>
      </c>
      <c r="K65" s="1">
        <f t="shared" si="5"/>
        <v>1.3203576541124589</v>
      </c>
    </row>
    <row r="66" ht="15">
      <c r="A66" s="1" t="s">
        <v>17</v>
      </c>
    </row>
    <row r="67" spans="1:11" ht="15">
      <c r="A67" s="1">
        <v>0</v>
      </c>
      <c r="B67">
        <v>149.586147</v>
      </c>
      <c r="C67">
        <v>101.339055</v>
      </c>
      <c r="D67">
        <v>120.681481</v>
      </c>
      <c r="E67">
        <v>130.993198</v>
      </c>
      <c r="F67">
        <v>110.82969</v>
      </c>
      <c r="G67">
        <v>109.255995</v>
      </c>
      <c r="H67">
        <v>33.765138</v>
      </c>
      <c r="I67">
        <v>133.825467</v>
      </c>
      <c r="J67">
        <v>92.038768</v>
      </c>
      <c r="K67">
        <v>290.177004</v>
      </c>
    </row>
    <row r="68" spans="1:11" ht="15">
      <c r="A68" s="1">
        <v>10</v>
      </c>
      <c r="B68">
        <v>150.194251</v>
      </c>
      <c r="C68">
        <v>103.965624</v>
      </c>
      <c r="D68">
        <v>123.545511</v>
      </c>
      <c r="E68">
        <v>133.980912</v>
      </c>
      <c r="F68">
        <v>100.29582</v>
      </c>
      <c r="G68">
        <v>98.493642</v>
      </c>
      <c r="H68">
        <v>34.709876</v>
      </c>
      <c r="I68">
        <v>136.16842</v>
      </c>
      <c r="J68">
        <v>85.38014</v>
      </c>
      <c r="K68">
        <v>256.714628</v>
      </c>
    </row>
    <row r="69" spans="1:11" ht="15">
      <c r="A69" s="1">
        <v>20</v>
      </c>
      <c r="B69">
        <v>149.535334</v>
      </c>
      <c r="C69">
        <v>107.012162</v>
      </c>
      <c r="D69">
        <v>106.771518</v>
      </c>
      <c r="E69">
        <v>136.742443</v>
      </c>
      <c r="F69">
        <v>91.639939</v>
      </c>
      <c r="G69">
        <v>88.573579</v>
      </c>
      <c r="H69">
        <v>35.489674</v>
      </c>
      <c r="I69">
        <v>137.79843</v>
      </c>
      <c r="J69">
        <v>80.582255</v>
      </c>
      <c r="K69">
        <v>228.574172</v>
      </c>
    </row>
    <row r="70" spans="1:11" ht="15">
      <c r="A70" s="1">
        <v>30</v>
      </c>
      <c r="B70">
        <v>149.58717</v>
      </c>
      <c r="C70">
        <v>110.429725</v>
      </c>
      <c r="D70">
        <v>101.210075</v>
      </c>
      <c r="E70">
        <v>137.586064</v>
      </c>
      <c r="F70">
        <v>85.608493</v>
      </c>
      <c r="G70">
        <v>80.448249</v>
      </c>
      <c r="H70">
        <v>36.694629</v>
      </c>
      <c r="I70">
        <v>139.431187</v>
      </c>
      <c r="J70">
        <v>74.445888</v>
      </c>
      <c r="K70">
        <v>206.754161</v>
      </c>
    </row>
    <row r="71" spans="1:11" ht="15">
      <c r="A71" s="1">
        <v>40</v>
      </c>
      <c r="B71">
        <v>147.914645</v>
      </c>
      <c r="C71">
        <v>114.602538</v>
      </c>
      <c r="D71">
        <v>96.824211</v>
      </c>
      <c r="E71">
        <v>138.51803</v>
      </c>
      <c r="F71">
        <v>79.219033</v>
      </c>
      <c r="G71">
        <v>73.487073</v>
      </c>
      <c r="H71">
        <v>37.311638</v>
      </c>
      <c r="I71">
        <v>139.149583</v>
      </c>
      <c r="J71">
        <v>68.954048</v>
      </c>
      <c r="K71">
        <v>189.930767</v>
      </c>
    </row>
    <row r="72" spans="1:11" ht="15">
      <c r="A72" s="1">
        <v>50</v>
      </c>
      <c r="B72">
        <v>149.535561</v>
      </c>
      <c r="C72">
        <v>118.204301</v>
      </c>
      <c r="D72">
        <v>92.681799</v>
      </c>
      <c r="E72">
        <v>137.561288</v>
      </c>
      <c r="F72">
        <v>72.666344</v>
      </c>
      <c r="G72">
        <v>67.502209</v>
      </c>
      <c r="H72">
        <v>38.225603</v>
      </c>
      <c r="I72">
        <v>137.388818</v>
      </c>
      <c r="J72">
        <v>66.360804</v>
      </c>
      <c r="K72">
        <v>175.277257</v>
      </c>
    </row>
    <row r="73" spans="1:11" ht="15">
      <c r="A73" s="1">
        <v>60</v>
      </c>
      <c r="B73">
        <v>149.584655</v>
      </c>
      <c r="C73">
        <v>122.301697</v>
      </c>
      <c r="D73">
        <v>88.624159</v>
      </c>
      <c r="E73">
        <v>135.632564</v>
      </c>
      <c r="F73">
        <v>66.478134</v>
      </c>
      <c r="G73">
        <v>61.392642</v>
      </c>
      <c r="H73">
        <v>38.692395</v>
      </c>
      <c r="I73">
        <v>134.890606</v>
      </c>
      <c r="J73">
        <v>61.778864</v>
      </c>
      <c r="K73">
        <v>162.765342</v>
      </c>
    </row>
    <row r="74" spans="1:11" ht="15">
      <c r="A74" s="1">
        <v>70</v>
      </c>
      <c r="B74">
        <v>147.141243</v>
      </c>
      <c r="C74">
        <v>126.460062</v>
      </c>
      <c r="D74">
        <v>84.914615</v>
      </c>
      <c r="E74">
        <v>133.676764</v>
      </c>
      <c r="F74">
        <v>60.391873</v>
      </c>
      <c r="G74">
        <v>55.087715</v>
      </c>
      <c r="H74">
        <v>38.818912</v>
      </c>
      <c r="I74">
        <v>132.255815</v>
      </c>
      <c r="J74">
        <v>56.774492</v>
      </c>
      <c r="K74">
        <v>152.498396</v>
      </c>
    </row>
    <row r="75" spans="1:11" ht="15">
      <c r="A75" s="1">
        <v>80</v>
      </c>
      <c r="B75">
        <v>142.898306</v>
      </c>
      <c r="C75">
        <v>131.17699</v>
      </c>
      <c r="D75">
        <v>81.071339</v>
      </c>
      <c r="E75">
        <v>129.936984</v>
      </c>
      <c r="F75">
        <v>54.891214</v>
      </c>
      <c r="G75">
        <v>49.125116</v>
      </c>
      <c r="H75">
        <v>39.084899</v>
      </c>
      <c r="I75">
        <v>127.748781</v>
      </c>
      <c r="J75">
        <v>51.17312</v>
      </c>
      <c r="K75">
        <v>141.649752</v>
      </c>
    </row>
    <row r="76" spans="1:11" ht="15">
      <c r="A76" s="1">
        <v>90</v>
      </c>
      <c r="B76">
        <v>142.868867</v>
      </c>
      <c r="C76">
        <v>132.216693</v>
      </c>
      <c r="D76">
        <v>76.923625</v>
      </c>
      <c r="E76">
        <v>123.85499</v>
      </c>
      <c r="F76">
        <v>51.105797</v>
      </c>
      <c r="G76">
        <v>49.292624</v>
      </c>
      <c r="H76">
        <v>42.11139</v>
      </c>
      <c r="I76">
        <v>122.705414</v>
      </c>
      <c r="J76">
        <v>47.87387</v>
      </c>
      <c r="K76">
        <v>129.66749</v>
      </c>
    </row>
    <row r="77" spans="1:11" ht="15">
      <c r="A77" s="1">
        <v>100</v>
      </c>
      <c r="B77">
        <v>143.338367</v>
      </c>
      <c r="C77">
        <v>131.991398</v>
      </c>
      <c r="D77">
        <v>73.509239</v>
      </c>
      <c r="E77">
        <v>128.181821</v>
      </c>
      <c r="F77">
        <v>49.926689</v>
      </c>
      <c r="G77">
        <v>49.790313</v>
      </c>
      <c r="H77">
        <v>50.298742</v>
      </c>
      <c r="I77">
        <v>130.612151</v>
      </c>
      <c r="J77">
        <v>44.746049</v>
      </c>
      <c r="K77">
        <v>122.373007</v>
      </c>
    </row>
    <row r="78" spans="2:11" ht="15">
      <c r="B78" s="1">
        <f aca="true" t="shared" si="6" ref="B78:K78">GEOMEAN(B67/$B67,B68/$B68,B69/$B69,B70/$B70,B71/$B71,B72/$B72,B73/$B73,B74/$B74,B75/$B75,B76/$B76,B77/$B77)</f>
        <v>1</v>
      </c>
      <c r="C78" s="1">
        <f t="shared" si="6"/>
        <v>0.7978613325820214</v>
      </c>
      <c r="D78" s="1">
        <f t="shared" si="6"/>
        <v>0.6366677889917546</v>
      </c>
      <c r="E78" s="1">
        <f t="shared" si="6"/>
        <v>0.9037965563303649</v>
      </c>
      <c r="F78" s="1">
        <f t="shared" si="6"/>
        <v>0.49037170322850204</v>
      </c>
      <c r="G78" s="1">
        <f t="shared" si="6"/>
        <v>0.4643905926423184</v>
      </c>
      <c r="H78" s="1">
        <f t="shared" si="6"/>
        <v>0.26070114442167597</v>
      </c>
      <c r="I78" s="1">
        <f t="shared" si="6"/>
        <v>0.9069403745131748</v>
      </c>
      <c r="J78" s="1">
        <f t="shared" si="6"/>
        <v>0.43870334314402837</v>
      </c>
      <c r="K78" s="1">
        <f t="shared" si="6"/>
        <v>1.2227177956522612</v>
      </c>
    </row>
    <row r="79" ht="15">
      <c r="A79" s="1" t="s">
        <v>18</v>
      </c>
    </row>
    <row r="80" spans="1:11" ht="15">
      <c r="A80" s="1">
        <v>0</v>
      </c>
      <c r="B80">
        <v>170.02259</v>
      </c>
      <c r="C80">
        <v>117.885828</v>
      </c>
      <c r="D80">
        <v>139.026733</v>
      </c>
      <c r="E80">
        <v>150.856537</v>
      </c>
      <c r="F80">
        <v>127.130882</v>
      </c>
      <c r="G80">
        <v>110.72382</v>
      </c>
      <c r="H80">
        <v>33.719297</v>
      </c>
      <c r="I80">
        <v>154.592115</v>
      </c>
      <c r="J80">
        <v>107.293518</v>
      </c>
      <c r="K80">
        <v>343.288313</v>
      </c>
    </row>
    <row r="81" spans="1:11" ht="15">
      <c r="A81" s="1">
        <v>10</v>
      </c>
      <c r="B81">
        <v>166.578023</v>
      </c>
      <c r="C81">
        <v>120.117069</v>
      </c>
      <c r="D81">
        <v>126.73177</v>
      </c>
      <c r="E81">
        <v>153.566284</v>
      </c>
      <c r="F81">
        <v>113.683397</v>
      </c>
      <c r="G81">
        <v>98.759373</v>
      </c>
      <c r="H81">
        <v>34.552659</v>
      </c>
      <c r="I81">
        <v>156.437602</v>
      </c>
      <c r="J81">
        <v>98.171952</v>
      </c>
      <c r="K81">
        <v>292.559313</v>
      </c>
    </row>
    <row r="82" spans="1:11" ht="15">
      <c r="A82" s="1">
        <v>20</v>
      </c>
      <c r="B82">
        <v>161.04335</v>
      </c>
      <c r="C82">
        <v>122.814207</v>
      </c>
      <c r="D82">
        <v>117.708113</v>
      </c>
      <c r="E82">
        <v>154.060108</v>
      </c>
      <c r="F82">
        <v>102.138851</v>
      </c>
      <c r="G82">
        <v>88.944422</v>
      </c>
      <c r="H82">
        <v>35.44814</v>
      </c>
      <c r="I82">
        <v>156.907348</v>
      </c>
      <c r="J82">
        <v>91.360597</v>
      </c>
      <c r="K82">
        <v>256.691537</v>
      </c>
    </row>
    <row r="83" spans="1:11" ht="15">
      <c r="A83" s="1">
        <v>30</v>
      </c>
      <c r="B83">
        <v>157.384488</v>
      </c>
      <c r="C83">
        <v>125.892397</v>
      </c>
      <c r="D83">
        <v>110.015811</v>
      </c>
      <c r="E83">
        <v>151.872673</v>
      </c>
      <c r="F83">
        <v>91.162572</v>
      </c>
      <c r="G83">
        <v>80.510528</v>
      </c>
      <c r="H83">
        <v>36.44034</v>
      </c>
      <c r="I83">
        <v>154.766518</v>
      </c>
      <c r="J83">
        <v>82.575237</v>
      </c>
      <c r="K83">
        <v>227.953358</v>
      </c>
    </row>
    <row r="84" spans="1:11" ht="15">
      <c r="A84" s="1">
        <v>40</v>
      </c>
      <c r="B84">
        <v>153.338603</v>
      </c>
      <c r="C84">
        <v>128.301577</v>
      </c>
      <c r="D84">
        <v>103.114968</v>
      </c>
      <c r="E84">
        <v>147.450248</v>
      </c>
      <c r="F84">
        <v>80.479863</v>
      </c>
      <c r="G84">
        <v>74.060248</v>
      </c>
      <c r="H84">
        <v>36.929916</v>
      </c>
      <c r="I84">
        <v>149.109237</v>
      </c>
      <c r="J84">
        <v>74.608871</v>
      </c>
      <c r="K84">
        <v>206.226517</v>
      </c>
    </row>
    <row r="85" spans="1:11" ht="15">
      <c r="A85" s="1">
        <v>50</v>
      </c>
      <c r="B85">
        <v>150.229202</v>
      </c>
      <c r="C85">
        <v>130.939297</v>
      </c>
      <c r="D85">
        <v>95.739421</v>
      </c>
      <c r="E85">
        <v>142.87148</v>
      </c>
      <c r="F85">
        <v>71.742437</v>
      </c>
      <c r="G85">
        <v>67.005222</v>
      </c>
      <c r="H85">
        <v>37.905255</v>
      </c>
      <c r="I85">
        <v>144.053705</v>
      </c>
      <c r="J85">
        <v>66.385032</v>
      </c>
      <c r="K85">
        <v>186.450973</v>
      </c>
    </row>
    <row r="86" spans="1:11" ht="15">
      <c r="A86" s="1">
        <v>60</v>
      </c>
      <c r="B86">
        <v>145.487817</v>
      </c>
      <c r="C86">
        <v>132.916444</v>
      </c>
      <c r="D86">
        <v>89.940004</v>
      </c>
      <c r="E86">
        <v>137.753614</v>
      </c>
      <c r="F86">
        <v>62.161399</v>
      </c>
      <c r="G86">
        <v>61.353835</v>
      </c>
      <c r="H86">
        <v>37.990931</v>
      </c>
      <c r="I86">
        <v>138.176751</v>
      </c>
      <c r="J86">
        <v>56.571457</v>
      </c>
      <c r="K86">
        <v>171.639203</v>
      </c>
    </row>
    <row r="87" spans="1:11" ht="15">
      <c r="A87" s="1">
        <v>70</v>
      </c>
      <c r="B87">
        <v>143.274628</v>
      </c>
      <c r="C87">
        <v>133.592596</v>
      </c>
      <c r="D87">
        <v>84.668334</v>
      </c>
      <c r="E87">
        <v>129.902283</v>
      </c>
      <c r="F87">
        <v>55.779798</v>
      </c>
      <c r="G87">
        <v>54.216166</v>
      </c>
      <c r="H87">
        <v>38.145933</v>
      </c>
      <c r="I87">
        <v>130.11845</v>
      </c>
      <c r="J87">
        <v>51.531766</v>
      </c>
      <c r="K87">
        <v>153.93023</v>
      </c>
    </row>
    <row r="88" spans="1:11" ht="15">
      <c r="A88" s="1">
        <v>80</v>
      </c>
      <c r="B88">
        <v>139.72664</v>
      </c>
      <c r="C88">
        <v>132.75775</v>
      </c>
      <c r="D88">
        <v>80.30916</v>
      </c>
      <c r="E88">
        <v>122.071842</v>
      </c>
      <c r="F88">
        <v>52.066291</v>
      </c>
      <c r="G88">
        <v>47.857317</v>
      </c>
      <c r="H88">
        <v>38.489433</v>
      </c>
      <c r="I88">
        <v>119.734831</v>
      </c>
      <c r="J88">
        <v>49.781535</v>
      </c>
      <c r="K88">
        <v>137.511764</v>
      </c>
    </row>
    <row r="89" spans="1:11" ht="15">
      <c r="A89" s="1">
        <v>90</v>
      </c>
      <c r="B89">
        <v>139.726137</v>
      </c>
      <c r="C89">
        <v>132.100202</v>
      </c>
      <c r="D89">
        <v>76.5653</v>
      </c>
      <c r="E89">
        <v>116.01267</v>
      </c>
      <c r="F89">
        <v>50.920703</v>
      </c>
      <c r="G89">
        <v>49.147907</v>
      </c>
      <c r="H89">
        <v>43.73619</v>
      </c>
      <c r="I89">
        <v>113.841583</v>
      </c>
      <c r="J89">
        <v>47.701105</v>
      </c>
      <c r="K89">
        <v>123.780017</v>
      </c>
    </row>
    <row r="90" spans="1:11" ht="15">
      <c r="A90" s="1">
        <v>100</v>
      </c>
      <c r="B90">
        <v>141.774834</v>
      </c>
      <c r="C90">
        <v>131.531829</v>
      </c>
      <c r="D90">
        <v>73.409719</v>
      </c>
      <c r="E90">
        <v>127.899448</v>
      </c>
      <c r="F90">
        <v>49.89424</v>
      </c>
      <c r="G90">
        <v>49.866916</v>
      </c>
      <c r="H90">
        <v>49.766754</v>
      </c>
      <c r="I90">
        <v>130.383724</v>
      </c>
      <c r="J90">
        <v>45.704549</v>
      </c>
      <c r="K90">
        <v>121.55747</v>
      </c>
    </row>
    <row r="91" spans="2:11" ht="15">
      <c r="B91" s="1">
        <f aca="true" t="shared" si="7" ref="B91:K91">GEOMEAN(B80/$B80,B81/$B81,B82/$B82,B83/$B83,B84/$B84,B85/$B85,B86/$B86,B87/$B87,B88/$B88,B89/$B89,B90/$B90)</f>
        <v>1</v>
      </c>
      <c r="C91" s="1">
        <f t="shared" si="7"/>
        <v>0.8455239257307637</v>
      </c>
      <c r="D91" s="1">
        <f t="shared" si="7"/>
        <v>0.6455590254950501</v>
      </c>
      <c r="E91" s="1">
        <f t="shared" si="7"/>
        <v>0.9175147155549331</v>
      </c>
      <c r="F91" s="1">
        <f t="shared" si="7"/>
        <v>0.48797071057124924</v>
      </c>
      <c r="G91" s="1">
        <f t="shared" si="7"/>
        <v>0.4514904395959018</v>
      </c>
      <c r="H91" s="1">
        <f t="shared" si="7"/>
        <v>0.25267984961538315</v>
      </c>
      <c r="I91" s="1">
        <f t="shared" si="7"/>
        <v>0.9246613175927647</v>
      </c>
      <c r="J91" s="1">
        <f t="shared" si="7"/>
        <v>0.4434853446224389</v>
      </c>
      <c r="K91" s="1">
        <f t="shared" si="7"/>
        <v>1.2621353546754477</v>
      </c>
    </row>
    <row r="92" ht="15">
      <c r="A92" s="2" t="s">
        <v>69</v>
      </c>
    </row>
    <row r="93" spans="1:11" ht="15">
      <c r="A93" s="1" t="s">
        <v>71</v>
      </c>
      <c r="B93" s="6">
        <v>1.88</v>
      </c>
      <c r="C93" s="6">
        <v>1.85</v>
      </c>
      <c r="D93" s="6">
        <v>2.09</v>
      </c>
      <c r="E93" s="6">
        <v>2.02</v>
      </c>
      <c r="F93" s="6">
        <v>1.81</v>
      </c>
      <c r="G93" s="6">
        <v>5.07</v>
      </c>
      <c r="H93" s="6">
        <v>4.92</v>
      </c>
      <c r="I93" s="6">
        <v>2.1</v>
      </c>
      <c r="J93" s="6">
        <v>1.46</v>
      </c>
      <c r="K93" s="6">
        <v>2.79</v>
      </c>
    </row>
    <row r="94" spans="1:11" ht="15">
      <c r="A94" s="1" t="s">
        <v>72</v>
      </c>
      <c r="B94" s="6">
        <v>6.66</v>
      </c>
      <c r="C94" s="6">
        <v>8.17</v>
      </c>
      <c r="D94" s="6">
        <v>9.19</v>
      </c>
      <c r="E94" s="6">
        <v>7.99</v>
      </c>
      <c r="F94" s="6">
        <v>6.75</v>
      </c>
      <c r="G94" s="6">
        <v>13.65</v>
      </c>
      <c r="H94" s="6">
        <v>16.04</v>
      </c>
      <c r="I94" s="6">
        <v>8.18</v>
      </c>
      <c r="J94" s="6">
        <v>5.81</v>
      </c>
      <c r="K94" s="6">
        <v>12.02</v>
      </c>
    </row>
    <row r="95" spans="1:11" ht="15">
      <c r="A95" s="1" t="s">
        <v>73</v>
      </c>
      <c r="B95" s="6">
        <v>15.45</v>
      </c>
      <c r="C95" s="6">
        <v>18.77</v>
      </c>
      <c r="D95" s="6">
        <v>18.89</v>
      </c>
      <c r="E95" s="6">
        <v>19.83</v>
      </c>
      <c r="F95" s="6">
        <v>19.35</v>
      </c>
      <c r="G95" s="6">
        <v>20.82</v>
      </c>
      <c r="H95" s="6">
        <v>19.54</v>
      </c>
      <c r="I95" s="6">
        <v>19.97</v>
      </c>
      <c r="J95" s="6">
        <v>15.97</v>
      </c>
      <c r="K95" s="6">
        <v>21.29</v>
      </c>
    </row>
    <row r="96" spans="1:11" ht="15">
      <c r="A96" s="1" t="s">
        <v>74</v>
      </c>
      <c r="B96" s="6">
        <v>7.26</v>
      </c>
      <c r="C96" s="6">
        <v>7.93</v>
      </c>
      <c r="D96" s="6">
        <v>7.74</v>
      </c>
      <c r="E96" s="6">
        <v>7.57</v>
      </c>
      <c r="F96" s="6">
        <v>7.71</v>
      </c>
      <c r="G96" s="6">
        <v>7.68</v>
      </c>
      <c r="H96" s="6">
        <v>8.05</v>
      </c>
      <c r="I96" s="6">
        <v>7.66</v>
      </c>
      <c r="J96" s="6">
        <v>6.94</v>
      </c>
      <c r="K96" s="6">
        <v>8.1</v>
      </c>
    </row>
    <row r="97" spans="1:11" ht="15">
      <c r="A97" s="1" t="s">
        <v>75</v>
      </c>
      <c r="B97" s="6">
        <v>1.21</v>
      </c>
      <c r="C97" s="6">
        <v>1.22</v>
      </c>
      <c r="D97" s="6">
        <v>1.25</v>
      </c>
      <c r="E97" s="6">
        <v>1.27</v>
      </c>
      <c r="F97" s="6">
        <v>1.26</v>
      </c>
      <c r="G97" s="6">
        <v>1.34</v>
      </c>
      <c r="H97" s="6">
        <v>1.36</v>
      </c>
      <c r="I97" s="6">
        <v>1.28</v>
      </c>
      <c r="J97" s="6">
        <v>1.11</v>
      </c>
      <c r="K97" s="6">
        <v>1.34</v>
      </c>
    </row>
    <row r="98" spans="1:11" ht="15">
      <c r="A98" s="1" t="s">
        <v>76</v>
      </c>
      <c r="B98" s="6">
        <v>3.25</v>
      </c>
      <c r="C98" s="6">
        <v>3.66</v>
      </c>
      <c r="D98" s="6">
        <v>4.27</v>
      </c>
      <c r="E98" s="6">
        <v>3.45</v>
      </c>
      <c r="F98" s="6">
        <v>2.66</v>
      </c>
      <c r="G98" s="6">
        <v>31.21</v>
      </c>
      <c r="H98" s="6">
        <v>21.84</v>
      </c>
      <c r="I98" s="6">
        <v>3.94</v>
      </c>
      <c r="J98" s="6">
        <v>2.71</v>
      </c>
      <c r="K98" s="6">
        <v>6.1</v>
      </c>
    </row>
    <row r="99" spans="1:11" ht="15">
      <c r="A99" s="1" t="s">
        <v>77</v>
      </c>
      <c r="B99" s="6">
        <v>4.93</v>
      </c>
      <c r="C99" s="6">
        <v>5.74</v>
      </c>
      <c r="D99" s="6">
        <v>6.23</v>
      </c>
      <c r="E99" s="6">
        <v>5.84</v>
      </c>
      <c r="F99" s="6">
        <v>5.37</v>
      </c>
      <c r="G99" s="6">
        <v>14.79</v>
      </c>
      <c r="H99" s="6">
        <v>12.45</v>
      </c>
      <c r="I99" s="6">
        <v>5.76</v>
      </c>
      <c r="J99" s="6">
        <v>4.25</v>
      </c>
      <c r="K99" s="6">
        <v>8.02</v>
      </c>
    </row>
    <row r="100" spans="1:11" ht="15">
      <c r="A100" s="1" t="s">
        <v>70</v>
      </c>
      <c r="B100" s="7">
        <v>1878</v>
      </c>
      <c r="C100" s="7">
        <v>2093</v>
      </c>
      <c r="D100" s="7">
        <v>2242</v>
      </c>
      <c r="E100" s="7">
        <v>2114</v>
      </c>
      <c r="F100" s="7">
        <v>1929</v>
      </c>
      <c r="G100" s="7">
        <v>4141</v>
      </c>
      <c r="H100" s="7">
        <v>3911</v>
      </c>
      <c r="I100" s="7">
        <v>2177</v>
      </c>
      <c r="J100" s="7">
        <v>1671</v>
      </c>
      <c r="K100" s="7">
        <v>2737</v>
      </c>
    </row>
    <row r="101" spans="2:11" ht="15">
      <c r="B101" s="1">
        <f aca="true" t="shared" si="8" ref="B101:K101">GEOMEAN(B93/$B93,B94/$B94,B95/$B95,B96/$B96,B97/$B97,B98/$B98,B99/$B99,B100/$B100)</f>
        <v>1</v>
      </c>
      <c r="C101" s="1">
        <f t="shared" si="8"/>
        <v>1.11331512063369</v>
      </c>
      <c r="D101" s="1">
        <f t="shared" si="8"/>
        <v>1.1926787451241339</v>
      </c>
      <c r="E101" s="1">
        <f t="shared" si="8"/>
        <v>1.124847431287284</v>
      </c>
      <c r="F101" s="1">
        <f t="shared" si="8"/>
        <v>1.0270013065345196</v>
      </c>
      <c r="G101" s="1">
        <f t="shared" si="8"/>
        <v>2.2027654866614825</v>
      </c>
      <c r="H101" s="1">
        <f t="shared" si="8"/>
        <v>2.0805529562656435</v>
      </c>
      <c r="I101" s="1">
        <f t="shared" si="8"/>
        <v>1.1587300353696361</v>
      </c>
      <c r="J101" s="1">
        <f t="shared" si="8"/>
        <v>0.8897496490453256</v>
      </c>
      <c r="K101" s="1">
        <f t="shared" si="8"/>
        <v>1.4568609116815867</v>
      </c>
    </row>
    <row r="102" ht="15">
      <c r="A102" s="2" t="s">
        <v>32</v>
      </c>
    </row>
    <row r="103" spans="1:11" ht="15">
      <c r="A103" t="s">
        <v>19</v>
      </c>
      <c r="B103" s="5">
        <v>109.196</v>
      </c>
      <c r="C103" s="5">
        <v>154.096</v>
      </c>
      <c r="D103" s="5">
        <v>185.385</v>
      </c>
      <c r="E103" s="5">
        <v>129.162</v>
      </c>
      <c r="F103" s="5">
        <v>124.084</v>
      </c>
      <c r="G103" s="5">
        <v>123.69</v>
      </c>
      <c r="H103" s="5">
        <v>123.871</v>
      </c>
      <c r="I103" s="5">
        <v>136.766</v>
      </c>
      <c r="J103" s="5">
        <v>155.77</v>
      </c>
      <c r="K103" s="5">
        <v>200.413</v>
      </c>
    </row>
    <row r="104" spans="1:11" ht="15">
      <c r="A104" t="s">
        <v>20</v>
      </c>
      <c r="B104" s="5">
        <v>67.895</v>
      </c>
      <c r="C104" s="5">
        <v>83.525</v>
      </c>
      <c r="D104" s="5">
        <v>93.275</v>
      </c>
      <c r="E104" s="5">
        <v>86.94</v>
      </c>
      <c r="F104" s="5">
        <v>113.285</v>
      </c>
      <c r="G104" s="5">
        <v>116.864</v>
      </c>
      <c r="H104" s="5">
        <v>103.355</v>
      </c>
      <c r="I104" s="5">
        <v>91.892</v>
      </c>
      <c r="J104" s="5">
        <v>126.283</v>
      </c>
      <c r="K104" s="5">
        <v>156.223</v>
      </c>
    </row>
    <row r="105" spans="1:11" ht="15">
      <c r="A105" t="s">
        <v>21</v>
      </c>
      <c r="B105" s="5">
        <v>65.355</v>
      </c>
      <c r="C105" s="5">
        <v>76.766</v>
      </c>
      <c r="D105" s="5">
        <v>95.637</v>
      </c>
      <c r="E105" s="5">
        <v>77.35</v>
      </c>
      <c r="F105" s="5">
        <v>105.165</v>
      </c>
      <c r="G105" s="5">
        <v>112.53</v>
      </c>
      <c r="H105" s="5">
        <v>56.524</v>
      </c>
      <c r="I105" s="5">
        <v>81.334</v>
      </c>
      <c r="J105" s="5">
        <v>122.194</v>
      </c>
      <c r="K105" s="5">
        <v>140.04</v>
      </c>
    </row>
    <row r="106" spans="1:11" ht="15">
      <c r="A106" t="s">
        <v>22</v>
      </c>
      <c r="B106" s="5">
        <v>104.093</v>
      </c>
      <c r="C106" s="5">
        <v>159.183</v>
      </c>
      <c r="D106" s="5">
        <v>210.776</v>
      </c>
      <c r="E106" s="5">
        <v>133.143</v>
      </c>
      <c r="F106" s="5">
        <v>132.147</v>
      </c>
      <c r="G106" s="5">
        <v>134.602</v>
      </c>
      <c r="H106" s="5">
        <v>140.086</v>
      </c>
      <c r="I106" s="5">
        <v>144.165</v>
      </c>
      <c r="J106" s="5">
        <v>159.643</v>
      </c>
      <c r="K106" s="5">
        <v>215.601</v>
      </c>
    </row>
    <row r="107" spans="1:11" ht="15">
      <c r="A107" t="s">
        <v>23</v>
      </c>
      <c r="B107" s="5">
        <v>113.084</v>
      </c>
      <c r="C107" s="5">
        <v>176.213</v>
      </c>
      <c r="D107" s="5">
        <v>200.644</v>
      </c>
      <c r="E107" s="5">
        <v>137.653</v>
      </c>
      <c r="F107" s="5">
        <v>119.638</v>
      </c>
      <c r="G107" s="5">
        <v>116.459</v>
      </c>
      <c r="H107" s="5">
        <v>130.097</v>
      </c>
      <c r="I107" s="5">
        <v>122.55</v>
      </c>
      <c r="J107" s="5">
        <v>141.949</v>
      </c>
      <c r="K107" s="5">
        <v>211.715</v>
      </c>
    </row>
    <row r="108" spans="1:11" ht="15">
      <c r="A108" t="s">
        <v>24</v>
      </c>
      <c r="B108" s="5">
        <v>13.861</v>
      </c>
      <c r="C108" s="5">
        <v>19.178</v>
      </c>
      <c r="D108" s="5">
        <v>23.352</v>
      </c>
      <c r="E108" s="5">
        <v>19.468</v>
      </c>
      <c r="F108" s="5">
        <v>17.18</v>
      </c>
      <c r="G108" s="5">
        <v>18.271</v>
      </c>
      <c r="H108" s="5">
        <v>2.723</v>
      </c>
      <c r="I108" s="5">
        <v>15.357</v>
      </c>
      <c r="J108" s="5">
        <v>20.529</v>
      </c>
      <c r="K108" s="5">
        <v>27.335</v>
      </c>
    </row>
    <row r="109" spans="1:11" ht="15">
      <c r="A109" t="s">
        <v>25</v>
      </c>
      <c r="B109" s="5">
        <v>57.381</v>
      </c>
      <c r="C109" s="5">
        <v>62.772</v>
      </c>
      <c r="D109" s="5">
        <v>61.423</v>
      </c>
      <c r="E109" s="5">
        <v>60.555</v>
      </c>
      <c r="F109" s="5">
        <v>58.767</v>
      </c>
      <c r="G109" s="5">
        <v>58.79</v>
      </c>
      <c r="H109" s="5">
        <v>59.277</v>
      </c>
      <c r="I109" s="5">
        <v>61.121</v>
      </c>
      <c r="J109" s="5">
        <v>61.309</v>
      </c>
      <c r="K109" s="5">
        <v>66.068</v>
      </c>
    </row>
    <row r="110" spans="1:11" ht="15">
      <c r="A110" t="s">
        <v>26</v>
      </c>
      <c r="B110" s="5">
        <v>100.418</v>
      </c>
      <c r="C110" s="5">
        <v>162.167</v>
      </c>
      <c r="D110" s="5">
        <v>201.845</v>
      </c>
      <c r="E110" s="5">
        <v>140.131</v>
      </c>
      <c r="F110" s="5">
        <v>143.824</v>
      </c>
      <c r="G110" s="5">
        <v>68.973</v>
      </c>
      <c r="H110" s="5">
        <v>73.61</v>
      </c>
      <c r="I110" s="5">
        <v>150.061</v>
      </c>
      <c r="J110" s="5">
        <v>154.192</v>
      </c>
      <c r="K110" s="5">
        <v>228.329</v>
      </c>
    </row>
    <row r="111" spans="1:11" ht="15">
      <c r="A111" t="s">
        <v>27</v>
      </c>
      <c r="B111" s="5">
        <v>109.584</v>
      </c>
      <c r="C111" s="5">
        <v>156.288</v>
      </c>
      <c r="D111" s="5">
        <v>181.013</v>
      </c>
      <c r="E111" s="5">
        <v>128.939</v>
      </c>
      <c r="F111" s="5">
        <v>122.959</v>
      </c>
      <c r="G111" s="5">
        <v>121.94</v>
      </c>
      <c r="H111" s="5">
        <v>119.517</v>
      </c>
      <c r="I111" s="5">
        <v>137.04</v>
      </c>
      <c r="J111" s="5">
        <v>157.299</v>
      </c>
      <c r="K111" s="5">
        <v>198.844</v>
      </c>
    </row>
    <row r="112" spans="1:11" ht="15">
      <c r="A112" t="s">
        <v>28</v>
      </c>
      <c r="B112" s="5">
        <v>40.073</v>
      </c>
      <c r="C112" s="5">
        <v>53.459</v>
      </c>
      <c r="D112" s="5">
        <v>50.995</v>
      </c>
      <c r="E112" s="5">
        <v>48.159</v>
      </c>
      <c r="F112" s="5">
        <v>53.747</v>
      </c>
      <c r="G112" s="5">
        <v>58.328</v>
      </c>
      <c r="H112" s="5">
        <v>47.48</v>
      </c>
      <c r="I112" s="5">
        <v>47.841</v>
      </c>
      <c r="J112" s="5">
        <v>45.866</v>
      </c>
      <c r="K112" s="5">
        <v>54.657</v>
      </c>
    </row>
    <row r="113" spans="1:11" ht="15">
      <c r="A113" t="s">
        <v>29</v>
      </c>
      <c r="B113" s="5">
        <v>22.135</v>
      </c>
      <c r="C113" s="5">
        <v>31.76</v>
      </c>
      <c r="D113" s="5">
        <v>30.973</v>
      </c>
      <c r="E113" s="5">
        <v>29.99</v>
      </c>
      <c r="F113" s="5">
        <v>29.549</v>
      </c>
      <c r="G113" s="5">
        <v>34.155</v>
      </c>
      <c r="H113" s="5">
        <v>24.975</v>
      </c>
      <c r="I113" s="5">
        <v>31.344</v>
      </c>
      <c r="J113" s="5">
        <v>30.994</v>
      </c>
      <c r="K113" s="5">
        <v>38.716</v>
      </c>
    </row>
    <row r="114" spans="1:11" ht="15">
      <c r="A114" t="s">
        <v>30</v>
      </c>
      <c r="B114" s="5">
        <v>36.871</v>
      </c>
      <c r="C114" s="5">
        <v>53.993</v>
      </c>
      <c r="D114" s="5">
        <v>57.689</v>
      </c>
      <c r="E114" s="5">
        <v>39.238</v>
      </c>
      <c r="F114" s="5">
        <v>35.085</v>
      </c>
      <c r="G114" s="5">
        <v>35.751</v>
      </c>
      <c r="H114" s="5">
        <v>34.405</v>
      </c>
      <c r="I114" s="5">
        <v>38.811</v>
      </c>
      <c r="J114" s="5">
        <v>43.107</v>
      </c>
      <c r="K114" s="5">
        <v>51.507</v>
      </c>
    </row>
    <row r="115" spans="1:11" ht="15">
      <c r="A115" t="s">
        <v>57</v>
      </c>
      <c r="B115" s="5">
        <v>59.971</v>
      </c>
      <c r="C115" s="5">
        <v>74.903</v>
      </c>
      <c r="D115" s="5">
        <v>81.482</v>
      </c>
      <c r="E115" s="5">
        <v>62.728</v>
      </c>
      <c r="F115" s="5">
        <v>57.954</v>
      </c>
      <c r="G115" s="5">
        <v>41.358</v>
      </c>
      <c r="H115" s="5">
        <v>32.585</v>
      </c>
      <c r="I115" s="5">
        <v>66.452</v>
      </c>
      <c r="J115" s="5">
        <v>65.783</v>
      </c>
      <c r="K115" s="5">
        <v>105.88</v>
      </c>
    </row>
    <row r="116" spans="1:11" ht="15">
      <c r="A116" t="s">
        <v>58</v>
      </c>
      <c r="B116" s="5">
        <v>63.622</v>
      </c>
      <c r="C116" s="5">
        <v>114.252</v>
      </c>
      <c r="D116" s="5">
        <v>131.525</v>
      </c>
      <c r="E116" s="5">
        <v>86.367</v>
      </c>
      <c r="F116" s="5">
        <v>81.552</v>
      </c>
      <c r="G116" s="5">
        <v>81.421</v>
      </c>
      <c r="H116" s="5">
        <v>80.95</v>
      </c>
      <c r="I116" s="5">
        <v>92.845</v>
      </c>
      <c r="J116" s="5">
        <v>96.483</v>
      </c>
      <c r="K116" s="5">
        <v>141.453</v>
      </c>
    </row>
    <row r="117" spans="1:11" ht="15">
      <c r="A117" t="s">
        <v>59</v>
      </c>
      <c r="B117" s="5">
        <v>113.291</v>
      </c>
      <c r="C117" s="5">
        <v>156.973</v>
      </c>
      <c r="D117" s="5">
        <v>205.985</v>
      </c>
      <c r="E117" s="5">
        <v>129.554</v>
      </c>
      <c r="F117" s="5">
        <v>124.073</v>
      </c>
      <c r="G117" s="5">
        <v>124</v>
      </c>
      <c r="H117" s="5">
        <v>124.212</v>
      </c>
      <c r="I117" s="5">
        <v>135.406</v>
      </c>
      <c r="J117" s="5">
        <v>154.525</v>
      </c>
      <c r="K117" s="5">
        <v>197.199</v>
      </c>
    </row>
    <row r="118" spans="1:11" ht="15">
      <c r="A118" t="s">
        <v>60</v>
      </c>
      <c r="B118" s="5">
        <v>25.365</v>
      </c>
      <c r="C118" s="5">
        <v>32.217</v>
      </c>
      <c r="D118" s="5">
        <v>32.552</v>
      </c>
      <c r="E118" s="5">
        <v>22.203</v>
      </c>
      <c r="F118" s="5">
        <v>17.05</v>
      </c>
      <c r="G118" s="5">
        <v>16.549</v>
      </c>
      <c r="H118" s="5">
        <v>19.61</v>
      </c>
      <c r="I118" s="5">
        <v>23.672</v>
      </c>
      <c r="J118" s="5">
        <v>29.296</v>
      </c>
      <c r="K118" s="5">
        <v>53.43</v>
      </c>
    </row>
    <row r="119" spans="1:11" ht="15">
      <c r="A119" t="s">
        <v>61</v>
      </c>
      <c r="B119" s="5">
        <v>94.06</v>
      </c>
      <c r="C119" s="5">
        <v>106.52</v>
      </c>
      <c r="D119" s="5">
        <v>145.004</v>
      </c>
      <c r="E119" s="5">
        <v>45.059</v>
      </c>
      <c r="F119" s="5">
        <v>78.073</v>
      </c>
      <c r="G119" s="5">
        <v>77.2</v>
      </c>
      <c r="H119" s="5">
        <v>75.759</v>
      </c>
      <c r="I119" s="5">
        <v>65.469</v>
      </c>
      <c r="J119" s="5">
        <v>72.691</v>
      </c>
      <c r="K119" s="5">
        <v>155.952</v>
      </c>
    </row>
    <row r="120" spans="1:11" ht="15">
      <c r="A120" t="s">
        <v>62</v>
      </c>
      <c r="B120" s="5">
        <v>17.354</v>
      </c>
      <c r="C120" s="5">
        <v>18.605</v>
      </c>
      <c r="D120" s="5">
        <v>21.473</v>
      </c>
      <c r="E120" s="5">
        <v>16.56</v>
      </c>
      <c r="F120" s="5">
        <v>11.568</v>
      </c>
      <c r="G120" s="5">
        <v>10.83</v>
      </c>
      <c r="H120" s="5">
        <v>19.702</v>
      </c>
      <c r="I120" s="5">
        <v>18.326</v>
      </c>
      <c r="J120" s="5">
        <v>14.266</v>
      </c>
      <c r="K120" s="5">
        <v>38.938</v>
      </c>
    </row>
    <row r="121" spans="1:11" ht="15">
      <c r="A121" t="s">
        <v>63</v>
      </c>
      <c r="B121" s="5">
        <v>62.099</v>
      </c>
      <c r="C121" s="5">
        <v>93.31</v>
      </c>
      <c r="D121" s="5">
        <v>121.908</v>
      </c>
      <c r="E121" s="5">
        <v>44.611</v>
      </c>
      <c r="F121" s="5">
        <v>62.024</v>
      </c>
      <c r="G121" s="5">
        <v>41.956</v>
      </c>
      <c r="H121" s="5">
        <v>14.615</v>
      </c>
      <c r="I121" s="5">
        <v>62.676</v>
      </c>
      <c r="J121" s="5">
        <v>53.577</v>
      </c>
      <c r="K121" s="5">
        <v>137.138</v>
      </c>
    </row>
    <row r="122" spans="1:11" ht="15">
      <c r="A122" t="s">
        <v>64</v>
      </c>
      <c r="B122" s="5">
        <v>80.926</v>
      </c>
      <c r="C122" s="5">
        <v>134.535</v>
      </c>
      <c r="D122" s="5">
        <v>191.991</v>
      </c>
      <c r="E122" s="5">
        <v>78.995</v>
      </c>
      <c r="F122" s="5">
        <v>97.863</v>
      </c>
      <c r="G122" s="5">
        <v>57.32</v>
      </c>
      <c r="H122" s="5">
        <v>51.613</v>
      </c>
      <c r="I122" s="5">
        <v>95.439</v>
      </c>
      <c r="J122" s="5">
        <v>57.993</v>
      </c>
      <c r="K122" s="5">
        <v>177.097</v>
      </c>
    </row>
    <row r="123" spans="2:11" ht="15">
      <c r="B123" s="1">
        <f aca="true" t="shared" si="9" ref="B123:K123">GEOMEAN(B103/$B103,B104/$B104,B105/$B105,B106/$B106,B107/$B107,B108/$B108,B109/$B109,B110/$B110,B111/$B111,B112/$B112,B113/$B113,B114/$B114,B115/$B115,B116/$B116,B117/$B117,B118/$B118,B119/$B119,B120/$B120,B121/$B121,B122/$B122)</f>
        <v>1</v>
      </c>
      <c r="C123" s="1">
        <f t="shared" si="9"/>
        <v>1.373198293524018</v>
      </c>
      <c r="D123" s="1">
        <f t="shared" si="9"/>
        <v>1.5988085184032952</v>
      </c>
      <c r="E123" s="1">
        <f t="shared" si="9"/>
        <v>1.0876000951671176</v>
      </c>
      <c r="F123" s="1">
        <f t="shared" si="9"/>
        <v>1.114098273566928</v>
      </c>
      <c r="G123" s="1">
        <f t="shared" si="9"/>
        <v>1.0222349424658892</v>
      </c>
      <c r="H123" s="1">
        <f t="shared" si="9"/>
        <v>0.8487575011998049</v>
      </c>
      <c r="I123" s="1">
        <f t="shared" si="9"/>
        <v>1.1604398627345638</v>
      </c>
      <c r="J123" s="1">
        <f t="shared" si="9"/>
        <v>1.231377668586856</v>
      </c>
      <c r="K123" s="1">
        <f t="shared" si="9"/>
        <v>1.8733808272711265</v>
      </c>
    </row>
    <row r="124" ht="15">
      <c r="A124" s="2" t="s">
        <v>33</v>
      </c>
    </row>
    <row r="125" spans="1:11" ht="15">
      <c r="A125" s="1" t="s">
        <v>34</v>
      </c>
      <c r="B125" s="1">
        <v>103.49</v>
      </c>
      <c r="C125" s="1">
        <v>146.24</v>
      </c>
      <c r="D125" s="1">
        <v>174.8</v>
      </c>
      <c r="E125" s="1">
        <v>124.71</v>
      </c>
      <c r="F125" s="1">
        <v>118.75</v>
      </c>
      <c r="G125" s="1">
        <v>155.94</v>
      </c>
      <c r="H125" s="1">
        <v>62.02</v>
      </c>
      <c r="I125" s="1">
        <v>132.21</v>
      </c>
      <c r="J125" s="1">
        <v>125.22</v>
      </c>
      <c r="K125" s="1">
        <v>195.03</v>
      </c>
    </row>
    <row r="126" spans="1:11" ht="15">
      <c r="A126" s="1" t="s">
        <v>35</v>
      </c>
      <c r="B126" s="1">
        <v>90.89</v>
      </c>
      <c r="C126" s="1">
        <v>142.24</v>
      </c>
      <c r="D126" s="1">
        <v>172.99</v>
      </c>
      <c r="E126" s="1">
        <v>122.06</v>
      </c>
      <c r="F126" s="1">
        <v>118.38</v>
      </c>
      <c r="G126" s="1">
        <v>45.95</v>
      </c>
      <c r="H126" s="1">
        <v>34.43</v>
      </c>
      <c r="I126" s="1">
        <v>129.78</v>
      </c>
      <c r="J126" s="1">
        <v>123.3</v>
      </c>
      <c r="K126" s="1">
        <v>188.75</v>
      </c>
    </row>
    <row r="127" spans="1:11" ht="15">
      <c r="A127" s="1" t="s">
        <v>36</v>
      </c>
      <c r="B127" s="1">
        <v>0.6</v>
      </c>
      <c r="C127" s="1">
        <v>0.69</v>
      </c>
      <c r="D127" s="1">
        <v>0.64</v>
      </c>
      <c r="E127" s="1">
        <v>0.65</v>
      </c>
      <c r="F127" s="1">
        <v>0.53</v>
      </c>
      <c r="G127" s="1">
        <v>17.91</v>
      </c>
      <c r="H127" s="1">
        <v>2.14</v>
      </c>
      <c r="I127" s="1">
        <v>0.64</v>
      </c>
      <c r="J127" s="1">
        <v>0.52</v>
      </c>
      <c r="K127" s="1">
        <v>1.01</v>
      </c>
    </row>
    <row r="128" spans="1:11" ht="15">
      <c r="A128" s="1" t="s">
        <v>37</v>
      </c>
      <c r="B128" s="1">
        <v>1.3</v>
      </c>
      <c r="C128" s="1">
        <v>1.03</v>
      </c>
      <c r="D128" s="1">
        <v>1.13</v>
      </c>
      <c r="E128" s="1">
        <v>1.01</v>
      </c>
      <c r="F128" s="1">
        <v>0.75</v>
      </c>
      <c r="G128" s="1">
        <v>0.67</v>
      </c>
      <c r="H128" s="1">
        <v>30.08</v>
      </c>
      <c r="I128" s="1">
        <v>0.93</v>
      </c>
      <c r="J128" s="1">
        <v>1.86</v>
      </c>
      <c r="K128" s="1">
        <v>2.44</v>
      </c>
    </row>
    <row r="129" spans="1:11" ht="15">
      <c r="A129" s="1" t="s">
        <v>38</v>
      </c>
      <c r="B129" s="1">
        <v>1.12</v>
      </c>
      <c r="C129" s="1">
        <v>1.97</v>
      </c>
      <c r="D129" s="1">
        <v>1.6</v>
      </c>
      <c r="E129" s="1">
        <v>1.56</v>
      </c>
      <c r="F129" s="1">
        <v>1.58</v>
      </c>
      <c r="G129" s="1">
        <v>20.12</v>
      </c>
      <c r="H129" s="1">
        <v>32.76</v>
      </c>
      <c r="I129" s="1">
        <v>1.72</v>
      </c>
      <c r="J129" s="1">
        <v>2.1</v>
      </c>
      <c r="K129" s="1">
        <v>3</v>
      </c>
    </row>
    <row r="130" spans="1:11" ht="15">
      <c r="A130" s="1" t="s">
        <v>39</v>
      </c>
      <c r="B130" s="1">
        <v>0.91</v>
      </c>
      <c r="C130" s="1">
        <v>0.99</v>
      </c>
      <c r="D130" s="1">
        <v>1.14</v>
      </c>
      <c r="E130" s="1">
        <v>1.05</v>
      </c>
      <c r="F130" s="1">
        <v>0.72</v>
      </c>
      <c r="G130" s="1">
        <v>0.75</v>
      </c>
      <c r="H130" s="1">
        <v>29.9</v>
      </c>
      <c r="I130" s="1">
        <v>1</v>
      </c>
      <c r="J130" s="1">
        <v>1.77</v>
      </c>
      <c r="K130" s="1">
        <v>2.43</v>
      </c>
    </row>
    <row r="131" spans="1:11" ht="15">
      <c r="A131" s="1" t="s">
        <v>40</v>
      </c>
      <c r="B131" s="1">
        <v>12.749</v>
      </c>
      <c r="C131" s="1">
        <v>16.926</v>
      </c>
      <c r="D131" s="1">
        <v>15.187</v>
      </c>
      <c r="E131" s="1">
        <v>13.119</v>
      </c>
      <c r="F131" s="1">
        <v>15.609</v>
      </c>
      <c r="G131" s="1">
        <v>15.056</v>
      </c>
      <c r="H131" s="1">
        <v>15.138</v>
      </c>
      <c r="I131" s="1">
        <v>12.995</v>
      </c>
      <c r="J131" s="1">
        <v>17.021</v>
      </c>
      <c r="K131" s="1">
        <v>6.902</v>
      </c>
    </row>
    <row r="132" spans="1:11" ht="15">
      <c r="A132" s="1" t="s">
        <v>41</v>
      </c>
      <c r="B132" s="1">
        <v>2.969</v>
      </c>
      <c r="C132" s="1">
        <v>3.464</v>
      </c>
      <c r="D132" s="1">
        <v>14.066</v>
      </c>
      <c r="E132" s="1">
        <v>3.853</v>
      </c>
      <c r="F132" s="1">
        <v>15.019</v>
      </c>
      <c r="G132" s="1">
        <v>14.792</v>
      </c>
      <c r="H132" s="1">
        <v>0.336</v>
      </c>
      <c r="I132" s="1">
        <v>4.003</v>
      </c>
      <c r="J132" s="1">
        <v>13.633</v>
      </c>
      <c r="K132" s="1">
        <v>7.299</v>
      </c>
    </row>
    <row r="133" spans="1:11" ht="15">
      <c r="A133" s="1" t="s">
        <v>42</v>
      </c>
      <c r="B133" s="1">
        <v>51.16</v>
      </c>
      <c r="C133" s="1">
        <v>63.67</v>
      </c>
      <c r="D133" s="1">
        <v>80.12</v>
      </c>
      <c r="E133" s="1">
        <v>53.36</v>
      </c>
      <c r="F133" s="1">
        <v>54.53</v>
      </c>
      <c r="G133" s="1">
        <v>41.22</v>
      </c>
      <c r="H133" s="1">
        <v>31.78</v>
      </c>
      <c r="I133" s="1">
        <v>54.46</v>
      </c>
      <c r="J133" s="1">
        <v>67.78</v>
      </c>
      <c r="K133" s="1">
        <v>92.13</v>
      </c>
    </row>
    <row r="134" spans="1:11" ht="15">
      <c r="A134" s="1" t="s">
        <v>43</v>
      </c>
      <c r="B134" s="1">
        <v>38.8</v>
      </c>
      <c r="C134" s="1">
        <v>43.07</v>
      </c>
      <c r="D134" s="1">
        <v>75.69</v>
      </c>
      <c r="E134" s="1">
        <v>47.43</v>
      </c>
      <c r="F134" s="1">
        <v>44.56</v>
      </c>
      <c r="G134" s="1">
        <v>35.16</v>
      </c>
      <c r="H134" s="1">
        <v>28.69</v>
      </c>
      <c r="I134" s="1">
        <v>50.58</v>
      </c>
      <c r="J134" s="1">
        <v>63.98</v>
      </c>
      <c r="K134" s="1">
        <v>77.26</v>
      </c>
    </row>
    <row r="135" spans="1:11" ht="15">
      <c r="A135" s="1" t="s">
        <v>44</v>
      </c>
      <c r="B135" s="1">
        <v>45.4</v>
      </c>
      <c r="C135" s="1">
        <v>58.07</v>
      </c>
      <c r="D135" s="1">
        <v>71.24</v>
      </c>
      <c r="E135" s="1">
        <v>51.43</v>
      </c>
      <c r="F135" s="1">
        <v>51.66</v>
      </c>
      <c r="G135" s="1">
        <v>38.76</v>
      </c>
      <c r="H135" s="1">
        <v>41.58</v>
      </c>
      <c r="I135" s="1">
        <v>54.57</v>
      </c>
      <c r="J135" s="1">
        <v>63.71</v>
      </c>
      <c r="K135" s="1">
        <v>84.4</v>
      </c>
    </row>
    <row r="136" spans="2:11" ht="15">
      <c r="B136" s="1">
        <f aca="true" t="shared" si="10" ref="B136:K136">GEOMEAN(B125/$B125,B126/$B126,B127/$B127,B128/$B128,B129/$B129,B130/$B130,$B131/B131,$B132/B132,B133/$B133,B134/$B134,B135/$B135)</f>
        <v>1</v>
      </c>
      <c r="C136" s="1">
        <f t="shared" si="10"/>
        <v>1.1441481003250649</v>
      </c>
      <c r="D136" s="1">
        <f t="shared" si="10"/>
        <v>1.147242170068001</v>
      </c>
      <c r="E136" s="1">
        <f t="shared" si="10"/>
        <v>1.081503834166458</v>
      </c>
      <c r="F136" s="1">
        <f t="shared" si="10"/>
        <v>0.860355503144422</v>
      </c>
      <c r="G136" s="1">
        <f t="shared" si="10"/>
        <v>1.3030048864895607</v>
      </c>
      <c r="H136" s="1">
        <f t="shared" si="10"/>
        <v>2.7034129654495644</v>
      </c>
      <c r="I136" s="1">
        <f t="shared" si="10"/>
        <v>1.099929116285328</v>
      </c>
      <c r="J136" s="1">
        <f t="shared" si="10"/>
        <v>1.1266365547542867</v>
      </c>
      <c r="K136" s="1">
        <f t="shared" si="10"/>
        <v>1.740125654796177</v>
      </c>
    </row>
    <row r="137" ht="15">
      <c r="A137" s="2" t="s">
        <v>45</v>
      </c>
    </row>
    <row r="138" spans="1:11" ht="15">
      <c r="A138" s="1" t="s">
        <v>34</v>
      </c>
      <c r="B138" s="1">
        <v>110.2</v>
      </c>
      <c r="C138" s="1">
        <v>156.3</v>
      </c>
      <c r="D138" s="1">
        <v>184</v>
      </c>
      <c r="E138" s="1">
        <v>132</v>
      </c>
      <c r="F138" s="1">
        <v>125.7</v>
      </c>
      <c r="G138" s="1">
        <v>166.8</v>
      </c>
      <c r="H138" s="1">
        <v>120.4</v>
      </c>
      <c r="I138" s="1">
        <v>139.5</v>
      </c>
      <c r="J138" s="1">
        <v>129.8</v>
      </c>
      <c r="K138" s="1">
        <v>203.8</v>
      </c>
    </row>
    <row r="139" spans="1:11" ht="15">
      <c r="A139" s="1" t="s">
        <v>35</v>
      </c>
      <c r="B139" s="1">
        <v>99.28</v>
      </c>
      <c r="C139" s="1">
        <v>150.1</v>
      </c>
      <c r="D139" s="1">
        <v>181.7</v>
      </c>
      <c r="E139" s="1">
        <v>127.1</v>
      </c>
      <c r="F139" s="1">
        <v>123.8</v>
      </c>
      <c r="G139" s="1">
        <v>48.12</v>
      </c>
      <c r="H139" s="1">
        <v>89.32</v>
      </c>
      <c r="I139" s="1">
        <v>135.9</v>
      </c>
      <c r="J139" s="1">
        <v>124.7</v>
      </c>
      <c r="K139" s="1">
        <v>197.5</v>
      </c>
    </row>
    <row r="140" spans="1:11" ht="15">
      <c r="A140" s="1" t="s">
        <v>65</v>
      </c>
      <c r="B140" s="1">
        <v>44.47</v>
      </c>
      <c r="C140" s="1">
        <v>58.89</v>
      </c>
      <c r="D140" s="1">
        <v>60.08</v>
      </c>
      <c r="E140" s="1">
        <v>50.58</v>
      </c>
      <c r="F140" s="1">
        <v>43.54</v>
      </c>
      <c r="G140" s="1">
        <v>163.7</v>
      </c>
      <c r="H140" s="1">
        <v>39.98</v>
      </c>
      <c r="I140" s="1">
        <v>50.98</v>
      </c>
      <c r="J140" s="1">
        <v>39.43</v>
      </c>
      <c r="K140" s="1">
        <v>77.04</v>
      </c>
    </row>
    <row r="141" spans="1:11" ht="15">
      <c r="A141" s="1" t="s">
        <v>46</v>
      </c>
      <c r="B141" s="1">
        <v>59.33</v>
      </c>
      <c r="C141" s="1">
        <v>85.79</v>
      </c>
      <c r="D141" s="1">
        <v>97.76</v>
      </c>
      <c r="E141" s="1">
        <v>83.42</v>
      </c>
      <c r="F141" s="1">
        <v>58.56</v>
      </c>
      <c r="G141" s="1">
        <v>47.52</v>
      </c>
      <c r="H141" s="1">
        <v>35.91</v>
      </c>
      <c r="I141" s="1">
        <v>82.99</v>
      </c>
      <c r="J141" s="1">
        <v>81.54</v>
      </c>
      <c r="K141" s="1">
        <v>132.1</v>
      </c>
    </row>
    <row r="142" spans="1:11" ht="15">
      <c r="A142" s="1" t="s">
        <v>36</v>
      </c>
      <c r="B142" s="1">
        <v>0.637</v>
      </c>
      <c r="C142" s="1">
        <v>0.729</v>
      </c>
      <c r="D142" s="1">
        <v>0.679</v>
      </c>
      <c r="E142" s="1">
        <v>0.739</v>
      </c>
      <c r="F142" s="1">
        <v>0.579</v>
      </c>
      <c r="G142" s="1">
        <v>19.47</v>
      </c>
      <c r="H142" s="1">
        <v>3.849</v>
      </c>
      <c r="I142" s="1">
        <v>0.719</v>
      </c>
      <c r="J142" s="1">
        <v>0.506</v>
      </c>
      <c r="K142" s="1">
        <v>1.084</v>
      </c>
    </row>
    <row r="143" spans="1:11" ht="15">
      <c r="A143" s="1" t="s">
        <v>37</v>
      </c>
      <c r="B143" s="1">
        <v>1.368</v>
      </c>
      <c r="C143" s="1">
        <v>1.364</v>
      </c>
      <c r="D143" s="1">
        <v>1.388</v>
      </c>
      <c r="E143" s="1">
        <v>1.25</v>
      </c>
      <c r="F143" s="1">
        <v>0.65</v>
      </c>
      <c r="G143" s="1">
        <v>0.735</v>
      </c>
      <c r="H143" s="1">
        <v>36.11</v>
      </c>
      <c r="I143" s="1">
        <v>1.188</v>
      </c>
      <c r="J143" s="1">
        <v>1.996</v>
      </c>
      <c r="K143" s="1">
        <v>2.631</v>
      </c>
    </row>
    <row r="144" spans="1:11" ht="15">
      <c r="A144" s="1" t="s">
        <v>47</v>
      </c>
      <c r="B144" s="1">
        <v>1.197</v>
      </c>
      <c r="C144" s="1">
        <v>2.274</v>
      </c>
      <c r="D144" s="1">
        <v>1.623</v>
      </c>
      <c r="E144" s="1">
        <v>1.933</v>
      </c>
      <c r="F144" s="1">
        <v>1.669</v>
      </c>
      <c r="G144" s="1">
        <v>31.68</v>
      </c>
      <c r="H144" s="1">
        <v>22.64</v>
      </c>
      <c r="I144" s="1">
        <v>1.983</v>
      </c>
      <c r="J144" s="1">
        <v>1.851</v>
      </c>
      <c r="K144" s="1">
        <v>3.373</v>
      </c>
    </row>
    <row r="145" spans="1:11" ht="15">
      <c r="A145" s="1" t="s">
        <v>48</v>
      </c>
      <c r="B145" s="1">
        <v>0.952</v>
      </c>
      <c r="C145" s="1">
        <v>1.305</v>
      </c>
      <c r="D145" s="1">
        <v>1.397</v>
      </c>
      <c r="E145" s="1">
        <v>1.098</v>
      </c>
      <c r="F145" s="1">
        <v>0.647</v>
      </c>
      <c r="G145" s="1">
        <v>0.789</v>
      </c>
      <c r="H145" s="1">
        <v>36.04</v>
      </c>
      <c r="I145" s="1">
        <v>1.046</v>
      </c>
      <c r="J145" s="1">
        <v>1.853</v>
      </c>
      <c r="K145" s="1">
        <v>2.62</v>
      </c>
    </row>
    <row r="146" spans="2:11" ht="15">
      <c r="B146" s="1">
        <f aca="true" t="shared" si="11" ref="B146:K146">GEOMEAN(B138/$B138,B139/$B139,B140/$B140,B141/$B141,B142/$B142,B143/$B143,B144/$B144,B145/$B145)</f>
        <v>1</v>
      </c>
      <c r="C146" s="1">
        <f t="shared" si="11"/>
        <v>1.3671066999904538</v>
      </c>
      <c r="D146" s="1">
        <f t="shared" si="11"/>
        <v>1.3985792177405596</v>
      </c>
      <c r="E146" s="1">
        <f t="shared" si="11"/>
        <v>1.2179429856127042</v>
      </c>
      <c r="F146" s="1">
        <f t="shared" si="11"/>
        <v>0.9306139544506878</v>
      </c>
      <c r="G146" s="1">
        <f t="shared" si="11"/>
        <v>2.298542809441247</v>
      </c>
      <c r="H146" s="1">
        <f t="shared" si="11"/>
        <v>3.9649805970943435</v>
      </c>
      <c r="I146" s="1">
        <f t="shared" si="11"/>
        <v>1.2215456178498474</v>
      </c>
      <c r="J146" s="1">
        <f t="shared" si="11"/>
        <v>1.2584146240530816</v>
      </c>
      <c r="K146" s="1">
        <f t="shared" si="11"/>
        <v>2.0872024847528774</v>
      </c>
    </row>
    <row r="148" spans="1:11" ht="15">
      <c r="A148" s="2" t="s">
        <v>85</v>
      </c>
      <c r="B148" s="1">
        <f aca="true" t="shared" si="12" ref="B148:K148">ROUND(GEOMEAN(B9,B24,B38,B45,B52,B65,B78,B91,B101,B123,B136,B146)*1000,0)</f>
        <v>1000</v>
      </c>
      <c r="C148" s="1">
        <f t="shared" si="12"/>
        <v>1155</v>
      </c>
      <c r="D148" s="1">
        <f t="shared" si="12"/>
        <v>1100</v>
      </c>
      <c r="E148" s="1">
        <f t="shared" si="12"/>
        <v>1114</v>
      </c>
      <c r="F148" s="1">
        <f t="shared" si="12"/>
        <v>823</v>
      </c>
      <c r="G148" s="1">
        <f t="shared" si="12"/>
        <v>937</v>
      </c>
      <c r="H148" s="1">
        <f t="shared" si="12"/>
        <v>905</v>
      </c>
      <c r="I148" s="1">
        <f t="shared" si="12"/>
        <v>1134</v>
      </c>
      <c r="J148" s="1">
        <f t="shared" si="12"/>
        <v>843</v>
      </c>
      <c r="K148" s="1">
        <f t="shared" si="12"/>
        <v>1687</v>
      </c>
    </row>
    <row r="149" spans="7:8" ht="15">
      <c r="G149" s="1" t="s">
        <v>127</v>
      </c>
      <c r="H149" s="1" t="s">
        <v>128</v>
      </c>
    </row>
    <row r="150" ht="15">
      <c r="G150" s="11" t="s">
        <v>129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57"/>
  <sheetViews>
    <sheetView tabSelected="1"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" sqref="E1"/>
    </sheetView>
  </sheetViews>
  <sheetFormatPr defaultColWidth="9.140625" defaultRowHeight="15"/>
  <cols>
    <col min="1" max="1" width="23.140625" style="1" bestFit="1" customWidth="1"/>
    <col min="2" max="2" width="20.57421875" style="1" bestFit="1" customWidth="1"/>
    <col min="3" max="3" width="25.8515625" style="1" customWidth="1"/>
    <col min="4" max="4" width="26.8515625" style="1" customWidth="1"/>
    <col min="5" max="5" width="17.7109375" style="1" customWidth="1"/>
    <col min="6" max="8" width="17.140625" style="1" customWidth="1"/>
    <col min="9" max="10" width="16.7109375" style="1" customWidth="1"/>
    <col min="11" max="12" width="20.140625" style="1" customWidth="1"/>
    <col min="13" max="15" width="26.00390625" style="1" customWidth="1"/>
    <col min="16" max="17" width="27.7109375" style="1" customWidth="1"/>
    <col min="18" max="18" width="21.7109375" style="1" customWidth="1"/>
    <col min="19" max="19" width="24.57421875" style="1" customWidth="1"/>
    <col min="20" max="20" width="21.140625" style="1" bestFit="1" customWidth="1"/>
    <col min="21" max="21" width="18.421875" style="1" customWidth="1"/>
    <col min="22" max="22" width="24.28125" style="1" bestFit="1" customWidth="1"/>
    <col min="23" max="23" width="28.140625" style="1" customWidth="1"/>
    <col min="24" max="24" width="27.00390625" style="1" customWidth="1"/>
    <col min="25" max="25" width="24.28125" style="1" customWidth="1"/>
    <col min="26" max="26" width="26.140625" style="1" customWidth="1"/>
    <col min="27" max="27" width="22.140625" style="1" customWidth="1"/>
    <col min="28" max="32" width="26.140625" style="1" customWidth="1"/>
    <col min="33" max="33" width="23.57421875" style="1" customWidth="1"/>
    <col min="34" max="34" width="25.28125" style="1" customWidth="1"/>
    <col min="35" max="35" width="26.140625" style="1" customWidth="1"/>
    <col min="36" max="36" width="27.28125" style="1" customWidth="1"/>
    <col min="37" max="16384" width="9.140625" style="1" customWidth="1"/>
  </cols>
  <sheetData>
    <row r="1" spans="2:36" s="3" customFormat="1" ht="36" customHeight="1">
      <c r="B1" s="4" t="s">
        <v>31</v>
      </c>
      <c r="C1" s="4" t="s">
        <v>66</v>
      </c>
      <c r="D1" s="4" t="s">
        <v>67</v>
      </c>
      <c r="E1" s="4" t="s">
        <v>78</v>
      </c>
      <c r="F1" s="4" t="s">
        <v>79</v>
      </c>
      <c r="G1" s="4" t="s">
        <v>80</v>
      </c>
      <c r="H1" s="4" t="s">
        <v>81</v>
      </c>
      <c r="I1" s="4" t="s">
        <v>82</v>
      </c>
      <c r="J1" s="4" t="s">
        <v>83</v>
      </c>
      <c r="K1" s="4" t="s">
        <v>86</v>
      </c>
      <c r="L1" s="4" t="s">
        <v>87</v>
      </c>
      <c r="M1" s="4" t="s">
        <v>90</v>
      </c>
      <c r="N1" s="4" t="s">
        <v>92</v>
      </c>
      <c r="O1" s="4" t="s">
        <v>94</v>
      </c>
      <c r="P1" s="4" t="s">
        <v>97</v>
      </c>
      <c r="Q1" s="4" t="s">
        <v>99</v>
      </c>
      <c r="R1" s="4" t="s">
        <v>114</v>
      </c>
      <c r="S1" s="4" t="s">
        <v>100</v>
      </c>
      <c r="T1" s="4" t="s">
        <v>105</v>
      </c>
      <c r="U1" s="4" t="s">
        <v>107</v>
      </c>
      <c r="V1" s="4" t="s">
        <v>109</v>
      </c>
      <c r="W1" s="4" t="s">
        <v>118</v>
      </c>
      <c r="X1" s="4" t="s">
        <v>119</v>
      </c>
      <c r="Y1" s="4" t="s">
        <v>117</v>
      </c>
      <c r="Z1" s="4" t="s">
        <v>121</v>
      </c>
      <c r="AA1" s="4" t="s">
        <v>132</v>
      </c>
      <c r="AB1" s="4" t="s">
        <v>122</v>
      </c>
      <c r="AC1" s="4" t="s">
        <v>123</v>
      </c>
      <c r="AD1" s="4" t="s">
        <v>130</v>
      </c>
      <c r="AE1" s="4" t="s">
        <v>131</v>
      </c>
      <c r="AF1" s="4" t="s">
        <v>133</v>
      </c>
      <c r="AG1" s="4" t="s">
        <v>136</v>
      </c>
      <c r="AH1" s="4" t="s">
        <v>137</v>
      </c>
      <c r="AI1" s="4" t="s">
        <v>138</v>
      </c>
      <c r="AJ1" s="4" t="s">
        <v>139</v>
      </c>
    </row>
    <row r="2" ht="15">
      <c r="A2" s="2" t="s">
        <v>68</v>
      </c>
    </row>
    <row r="3" spans="1:36" ht="15">
      <c r="A3" s="1" t="s">
        <v>0</v>
      </c>
      <c r="B3" s="6">
        <v>12.7</v>
      </c>
      <c r="C3" s="6">
        <v>0.11</v>
      </c>
      <c r="D3" s="6">
        <v>0.17</v>
      </c>
      <c r="E3" s="6">
        <v>0.17</v>
      </c>
      <c r="F3" s="6">
        <v>0.17</v>
      </c>
      <c r="G3" s="6">
        <v>0.18</v>
      </c>
      <c r="H3" s="6">
        <v>0.17</v>
      </c>
      <c r="I3" s="6">
        <v>0.17</v>
      </c>
      <c r="J3" s="6">
        <v>0.17</v>
      </c>
      <c r="K3" s="6">
        <v>0.19</v>
      </c>
      <c r="L3" s="6">
        <v>0.14</v>
      </c>
      <c r="M3" s="6">
        <v>0.13</v>
      </c>
      <c r="N3" s="6">
        <v>0.18</v>
      </c>
      <c r="O3" s="6">
        <v>0.19</v>
      </c>
      <c r="P3" s="6">
        <v>0.24</v>
      </c>
      <c r="Q3" s="6">
        <v>0.16</v>
      </c>
      <c r="R3" s="6">
        <v>0.12</v>
      </c>
      <c r="S3" s="6">
        <v>0.19</v>
      </c>
      <c r="T3" s="6">
        <v>0.04</v>
      </c>
      <c r="U3" s="6">
        <v>0.13</v>
      </c>
      <c r="V3" s="6">
        <v>0.27</v>
      </c>
      <c r="W3" s="6">
        <v>0.31</v>
      </c>
      <c r="X3" s="6">
        <v>0.19</v>
      </c>
      <c r="Y3" s="6">
        <v>0.31</v>
      </c>
      <c r="Z3" s="6">
        <v>0.18</v>
      </c>
      <c r="AA3" s="6">
        <v>0.13</v>
      </c>
      <c r="AB3" s="6">
        <v>0.26</v>
      </c>
      <c r="AC3" s="6">
        <v>0.13</v>
      </c>
      <c r="AD3" s="6">
        <v>0.3</v>
      </c>
      <c r="AE3" s="6">
        <v>0.3</v>
      </c>
      <c r="AF3" s="6">
        <v>0.22</v>
      </c>
      <c r="AG3" s="6">
        <v>0.11</v>
      </c>
      <c r="AH3" s="6">
        <v>0.12</v>
      </c>
      <c r="AI3" s="6">
        <v>0.05</v>
      </c>
      <c r="AJ3" s="6">
        <v>0.1</v>
      </c>
    </row>
    <row r="4" spans="1:36" ht="15">
      <c r="A4" s="1" t="s">
        <v>1</v>
      </c>
      <c r="B4" s="6">
        <v>24.48</v>
      </c>
      <c r="C4" s="6">
        <v>0.14</v>
      </c>
      <c r="D4" s="6">
        <v>0.18</v>
      </c>
      <c r="E4" s="6">
        <v>0.18</v>
      </c>
      <c r="F4" s="6">
        <v>0.18</v>
      </c>
      <c r="G4" s="6">
        <v>0.21</v>
      </c>
      <c r="H4" s="6">
        <v>0.21</v>
      </c>
      <c r="I4" s="6">
        <v>0.21</v>
      </c>
      <c r="J4" s="6">
        <v>0.55</v>
      </c>
      <c r="K4" s="6">
        <v>0.2</v>
      </c>
      <c r="L4" s="6">
        <v>0.27</v>
      </c>
      <c r="M4" s="6">
        <v>0.05</v>
      </c>
      <c r="N4" s="6">
        <v>0.22</v>
      </c>
      <c r="O4" s="6">
        <v>0.21</v>
      </c>
      <c r="P4" s="6">
        <v>0.25</v>
      </c>
      <c r="Q4" s="6">
        <v>0.2</v>
      </c>
      <c r="R4" s="6">
        <v>0.16</v>
      </c>
      <c r="S4" s="6">
        <v>0.23</v>
      </c>
      <c r="T4" s="6">
        <v>0.05</v>
      </c>
      <c r="U4" s="6">
        <v>0.23</v>
      </c>
      <c r="V4" s="6">
        <v>0.3</v>
      </c>
      <c r="W4" s="6">
        <v>0.34</v>
      </c>
      <c r="X4" s="6">
        <v>43.47</v>
      </c>
      <c r="Y4" s="1">
        <v>0.34</v>
      </c>
      <c r="Z4" s="6">
        <v>0.28</v>
      </c>
      <c r="AA4" s="6">
        <v>0.05</v>
      </c>
      <c r="AB4" s="6">
        <v>0.3</v>
      </c>
      <c r="AC4" s="6">
        <v>0.06</v>
      </c>
      <c r="AD4" s="6">
        <v>0.32</v>
      </c>
      <c r="AE4" s="6">
        <v>0.32</v>
      </c>
      <c r="AF4" s="6">
        <v>0.3</v>
      </c>
      <c r="AG4" s="6">
        <v>0.05</v>
      </c>
      <c r="AH4" s="6">
        <v>0.05</v>
      </c>
      <c r="AI4" s="6">
        <v>0.05</v>
      </c>
      <c r="AJ4" s="6">
        <v>0.04</v>
      </c>
    </row>
    <row r="5" spans="2:36" ht="15">
      <c r="B5" s="1">
        <f aca="true" t="shared" si="0" ref="B5:AJ5">GEOMEAN($B3/B3,$B4/B4)</f>
        <v>1</v>
      </c>
      <c r="C5" s="1">
        <f t="shared" si="0"/>
        <v>142.08466471808958</v>
      </c>
      <c r="D5" s="1">
        <f t="shared" si="0"/>
        <v>100.7968253468332</v>
      </c>
      <c r="E5" s="1">
        <f t="shared" si="0"/>
        <v>100.7968253468332</v>
      </c>
      <c r="F5" s="1">
        <f t="shared" si="0"/>
        <v>100.7968253468332</v>
      </c>
      <c r="G5" s="1">
        <f t="shared" si="0"/>
        <v>90.69047306504643</v>
      </c>
      <c r="H5" s="1">
        <f t="shared" si="0"/>
        <v>93.31972689936161</v>
      </c>
      <c r="I5" s="1">
        <f t="shared" si="0"/>
        <v>93.31972689936161</v>
      </c>
      <c r="J5" s="1">
        <f t="shared" si="0"/>
        <v>57.66360124975643</v>
      </c>
      <c r="K5" s="1">
        <f t="shared" si="0"/>
        <v>90.45149907110732</v>
      </c>
      <c r="L5" s="1">
        <f t="shared" si="0"/>
        <v>90.69047306504635</v>
      </c>
      <c r="M5" s="1">
        <f t="shared" si="0"/>
        <v>218.7010604596006</v>
      </c>
      <c r="N5" s="1">
        <f t="shared" si="0"/>
        <v>88.60535588162317</v>
      </c>
      <c r="O5" s="1">
        <f t="shared" si="0"/>
        <v>88.2716245417978</v>
      </c>
      <c r="P5" s="1">
        <f t="shared" si="0"/>
        <v>71.9833314038743</v>
      </c>
      <c r="Q5" s="1">
        <f t="shared" si="0"/>
        <v>98.56723593567995</v>
      </c>
      <c r="R5" s="1">
        <f t="shared" si="0"/>
        <v>127.24975442019522</v>
      </c>
      <c r="S5" s="1">
        <f t="shared" si="0"/>
        <v>84.34645779635183</v>
      </c>
      <c r="T5" s="1">
        <f t="shared" si="0"/>
        <v>394.26894374271984</v>
      </c>
      <c r="U5" s="1">
        <f t="shared" si="0"/>
        <v>101.96989522291652</v>
      </c>
      <c r="V5" s="1">
        <f t="shared" si="0"/>
        <v>61.95338749594105</v>
      </c>
      <c r="W5" s="1">
        <f t="shared" si="0"/>
        <v>54.31093277927418</v>
      </c>
      <c r="X5" s="1">
        <f t="shared" si="0"/>
        <v>6.135302023066356</v>
      </c>
      <c r="Y5" s="1">
        <f t="shared" si="0"/>
        <v>54.31093277927418</v>
      </c>
      <c r="Z5" s="1">
        <f t="shared" si="0"/>
        <v>78.54025355555856</v>
      </c>
      <c r="AA5" s="1">
        <f t="shared" si="0"/>
        <v>218.7010604596006</v>
      </c>
      <c r="AB5" s="1">
        <f t="shared" si="0"/>
        <v>63.13355806420347</v>
      </c>
      <c r="AC5" s="1">
        <f t="shared" si="0"/>
        <v>199.64584027337398</v>
      </c>
      <c r="AD5" s="1">
        <f t="shared" si="0"/>
        <v>56.90782020074219</v>
      </c>
      <c r="AE5" s="1">
        <f t="shared" si="0"/>
        <v>56.90782020074219</v>
      </c>
      <c r="AF5" s="1">
        <f t="shared" si="0"/>
        <v>68.63341354286159</v>
      </c>
      <c r="AG5" s="1">
        <f t="shared" si="0"/>
        <v>237.75311870624424</v>
      </c>
      <c r="AH5" s="1">
        <f t="shared" si="0"/>
        <v>227.6312808029688</v>
      </c>
      <c r="AI5" s="1">
        <f t="shared" si="0"/>
        <v>352.64486385030466</v>
      </c>
      <c r="AJ5" s="1">
        <f t="shared" si="0"/>
        <v>278.7902437317346</v>
      </c>
    </row>
    <row r="6" ht="15">
      <c r="A6" s="2" t="s">
        <v>6</v>
      </c>
    </row>
    <row r="7" ht="15">
      <c r="A7" s="1" t="s">
        <v>7</v>
      </c>
    </row>
    <row r="8" spans="1:36" ht="15">
      <c r="A8" s="1">
        <v>0.5</v>
      </c>
      <c r="B8">
        <v>9.685547</v>
      </c>
      <c r="C8">
        <v>23.612884</v>
      </c>
      <c r="D8">
        <v>49.225768</v>
      </c>
      <c r="E8">
        <v>119.178158</v>
      </c>
      <c r="F8">
        <v>119.53502</v>
      </c>
      <c r="G8">
        <v>120.734184</v>
      </c>
      <c r="H8">
        <v>118.090752</v>
      </c>
      <c r="I8">
        <v>118.032599</v>
      </c>
      <c r="J8">
        <v>110.839443</v>
      </c>
      <c r="K8">
        <v>30.510916</v>
      </c>
      <c r="L8">
        <v>25.061473</v>
      </c>
      <c r="M8">
        <v>42.37466</v>
      </c>
      <c r="N8">
        <v>30.292112</v>
      </c>
      <c r="O8">
        <v>30.840648</v>
      </c>
      <c r="P8">
        <v>44.9996</v>
      </c>
      <c r="Q8">
        <v>30.858516</v>
      </c>
      <c r="R8">
        <v>31.037821</v>
      </c>
      <c r="S8">
        <v>20.339793</v>
      </c>
      <c r="T8">
        <v>40.795628</v>
      </c>
      <c r="U8">
        <v>10.579991</v>
      </c>
      <c r="V8">
        <v>27.208102</v>
      </c>
      <c r="W8">
        <v>11.059826</v>
      </c>
      <c r="X8">
        <v>37.046192</v>
      </c>
      <c r="Y8">
        <v>10.872805</v>
      </c>
      <c r="Z8">
        <v>31.431962</v>
      </c>
      <c r="AA8">
        <v>42.611297</v>
      </c>
      <c r="AB8">
        <v>6.985245</v>
      </c>
      <c r="AC8">
        <v>43.692689</v>
      </c>
      <c r="AD8">
        <v>20.582608</v>
      </c>
      <c r="AE8">
        <v>26.334814</v>
      </c>
      <c r="AF8">
        <v>27.047185</v>
      </c>
      <c r="AG8">
        <v>62.7824</v>
      </c>
      <c r="AH8">
        <v>50.922371</v>
      </c>
      <c r="AI8">
        <v>43.56107</v>
      </c>
      <c r="AJ8">
        <v>6.913574</v>
      </c>
    </row>
    <row r="9" spans="1:36" ht="15">
      <c r="A9" s="1">
        <v>1</v>
      </c>
      <c r="B9">
        <v>17.70218</v>
      </c>
      <c r="C9">
        <v>46.748128</v>
      </c>
      <c r="D9">
        <v>92.304455</v>
      </c>
      <c r="E9">
        <v>235.959575</v>
      </c>
      <c r="F9">
        <v>239.112326</v>
      </c>
      <c r="G9">
        <v>239.366439</v>
      </c>
      <c r="H9">
        <v>235.206724</v>
      </c>
      <c r="I9">
        <v>236.660762</v>
      </c>
      <c r="J9">
        <v>215.864735</v>
      </c>
      <c r="K9">
        <v>60.113482</v>
      </c>
      <c r="L9">
        <v>47.110228</v>
      </c>
      <c r="M9">
        <v>87.153852</v>
      </c>
      <c r="N9">
        <v>60.130248</v>
      </c>
      <c r="O9">
        <v>59.622773</v>
      </c>
      <c r="P9">
        <v>88.472664</v>
      </c>
      <c r="Q9">
        <v>59.488183</v>
      </c>
      <c r="R9">
        <v>60.700562</v>
      </c>
      <c r="S9">
        <v>40.880414</v>
      </c>
      <c r="T9">
        <v>80.592881</v>
      </c>
      <c r="U9">
        <v>20.546563</v>
      </c>
      <c r="V9">
        <v>56.530743</v>
      </c>
      <c r="W9">
        <v>22.05241</v>
      </c>
      <c r="X9">
        <v>68.894367</v>
      </c>
      <c r="Y9">
        <v>22.156581</v>
      </c>
      <c r="Z9">
        <v>62.15941</v>
      </c>
      <c r="AA9">
        <v>88.792516</v>
      </c>
      <c r="AB9">
        <v>23.740032</v>
      </c>
      <c r="AC9">
        <v>87.197274</v>
      </c>
      <c r="AD9">
        <v>41.522545</v>
      </c>
      <c r="AE9">
        <v>44.691957</v>
      </c>
      <c r="AF9">
        <v>53.555028</v>
      </c>
      <c r="AG9">
        <v>122.671332</v>
      </c>
      <c r="AH9">
        <v>94.943333</v>
      </c>
      <c r="AI9">
        <v>87.054316</v>
      </c>
      <c r="AJ9">
        <v>14.908639</v>
      </c>
    </row>
    <row r="10" spans="1:36" ht="15">
      <c r="A10" s="1">
        <v>2</v>
      </c>
      <c r="B10">
        <v>32.058343</v>
      </c>
      <c r="C10">
        <v>89.484966</v>
      </c>
      <c r="D10">
        <v>140.96975</v>
      </c>
      <c r="E10">
        <v>476.833732</v>
      </c>
      <c r="F10">
        <v>476.172387</v>
      </c>
      <c r="G10">
        <v>485.830131</v>
      </c>
      <c r="H10">
        <v>476.761309</v>
      </c>
      <c r="I10">
        <v>474.526398</v>
      </c>
      <c r="J10">
        <v>391.967539</v>
      </c>
      <c r="K10">
        <v>115.436476</v>
      </c>
      <c r="L10">
        <v>91.055696</v>
      </c>
      <c r="M10">
        <v>153.358882</v>
      </c>
      <c r="N10">
        <v>102.430638</v>
      </c>
      <c r="O10">
        <v>114.90906</v>
      </c>
      <c r="P10">
        <v>132.172827</v>
      </c>
      <c r="Q10">
        <v>114.18605</v>
      </c>
      <c r="R10">
        <v>115.128893</v>
      </c>
      <c r="S10">
        <v>83.176904</v>
      </c>
      <c r="T10">
        <v>143.982977</v>
      </c>
      <c r="U10">
        <v>52.459374</v>
      </c>
      <c r="V10">
        <v>94.306776</v>
      </c>
      <c r="W10">
        <v>53.357578</v>
      </c>
      <c r="X10">
        <v>143.663033</v>
      </c>
      <c r="Y10">
        <v>53.118783</v>
      </c>
      <c r="Z10">
        <v>120.611047</v>
      </c>
      <c r="AA10">
        <v>157.174436</v>
      </c>
      <c r="AB10">
        <v>51.436234</v>
      </c>
      <c r="AC10">
        <v>164.756336</v>
      </c>
      <c r="AD10">
        <v>84.706389</v>
      </c>
      <c r="AE10">
        <v>86.493354</v>
      </c>
      <c r="AF10">
        <v>100.3521</v>
      </c>
      <c r="AG10">
        <v>217.787938</v>
      </c>
      <c r="AH10">
        <v>150.569618</v>
      </c>
      <c r="AI10">
        <v>162.814573</v>
      </c>
      <c r="AJ10">
        <v>35.329242</v>
      </c>
    </row>
    <row r="11" spans="1:36" ht="15">
      <c r="A11" s="1">
        <v>4</v>
      </c>
      <c r="B11">
        <v>59.175279</v>
      </c>
      <c r="C11">
        <v>171.262509</v>
      </c>
      <c r="D11">
        <v>196.39761</v>
      </c>
      <c r="E11">
        <v>979.208749</v>
      </c>
      <c r="F11">
        <v>918.812354</v>
      </c>
      <c r="G11">
        <v>548.437316</v>
      </c>
      <c r="H11">
        <v>842.93431</v>
      </c>
      <c r="I11">
        <v>935.790861</v>
      </c>
      <c r="J11">
        <v>605.662517</v>
      </c>
      <c r="K11">
        <v>213.513239</v>
      </c>
      <c r="L11">
        <v>167.226302</v>
      </c>
      <c r="M11">
        <v>263.361504</v>
      </c>
      <c r="N11">
        <v>200.114784</v>
      </c>
      <c r="O11">
        <v>213.790231</v>
      </c>
      <c r="P11">
        <v>184.936019</v>
      </c>
      <c r="Q11">
        <v>205.248518</v>
      </c>
      <c r="R11">
        <v>215.787117</v>
      </c>
      <c r="S11">
        <v>153.608195</v>
      </c>
      <c r="T11">
        <v>234.272971</v>
      </c>
      <c r="U11">
        <v>155.586148</v>
      </c>
      <c r="V11">
        <v>162.87402</v>
      </c>
      <c r="W11">
        <v>204.158353</v>
      </c>
      <c r="X11">
        <v>218.137573</v>
      </c>
      <c r="Y11">
        <v>205.68084</v>
      </c>
      <c r="Z11">
        <v>228.06373</v>
      </c>
      <c r="AA11">
        <v>241.923223</v>
      </c>
      <c r="AB11">
        <v>201.208454</v>
      </c>
      <c r="AC11">
        <v>272.976072</v>
      </c>
      <c r="AD11">
        <v>168.756066</v>
      </c>
      <c r="AE11">
        <v>140.221508</v>
      </c>
      <c r="AF11">
        <v>195.467203</v>
      </c>
      <c r="AG11">
        <v>319.995753</v>
      </c>
      <c r="AH11">
        <v>207.004838</v>
      </c>
      <c r="AI11">
        <v>274.974562</v>
      </c>
      <c r="AJ11">
        <v>82.935351</v>
      </c>
    </row>
    <row r="12" spans="1:36" ht="15">
      <c r="A12" s="1">
        <v>8</v>
      </c>
      <c r="B12">
        <v>59.299658</v>
      </c>
      <c r="C12">
        <v>245.638163</v>
      </c>
      <c r="D12">
        <v>234.701949</v>
      </c>
      <c r="E12">
        <v>511.618004</v>
      </c>
      <c r="F12">
        <v>581.66226</v>
      </c>
      <c r="G12">
        <v>211.566657</v>
      </c>
      <c r="H12">
        <v>749.774255</v>
      </c>
      <c r="I12">
        <v>261.295901</v>
      </c>
      <c r="J12">
        <v>1007.375608</v>
      </c>
      <c r="K12">
        <v>320.411427</v>
      </c>
      <c r="L12">
        <v>278.328472</v>
      </c>
      <c r="M12">
        <v>339.442083</v>
      </c>
      <c r="N12">
        <v>310.557746</v>
      </c>
      <c r="O12">
        <v>317.063649</v>
      </c>
      <c r="P12">
        <v>222.07028</v>
      </c>
      <c r="Q12">
        <v>304.805351</v>
      </c>
      <c r="R12">
        <v>313.380919</v>
      </c>
      <c r="S12">
        <v>216.430324</v>
      </c>
      <c r="T12">
        <v>343.820762</v>
      </c>
      <c r="U12">
        <v>177.899529</v>
      </c>
      <c r="V12">
        <v>252.121889</v>
      </c>
      <c r="W12">
        <v>316.907895</v>
      </c>
      <c r="X12">
        <v>339.161454</v>
      </c>
      <c r="Y12">
        <v>316.22809</v>
      </c>
      <c r="Z12">
        <v>347.108975</v>
      </c>
      <c r="AA12">
        <v>377.603654</v>
      </c>
      <c r="AB12">
        <v>263.131695</v>
      </c>
      <c r="AC12">
        <v>363.163723</v>
      </c>
      <c r="AD12">
        <v>238.199668</v>
      </c>
      <c r="AE12">
        <v>174.491057</v>
      </c>
      <c r="AF12">
        <v>316.950758</v>
      </c>
      <c r="AG12">
        <v>466.854963</v>
      </c>
      <c r="AH12">
        <v>247.050972</v>
      </c>
      <c r="AI12">
        <v>361.324156</v>
      </c>
      <c r="AJ12">
        <v>141.628361</v>
      </c>
    </row>
    <row r="13" spans="1:36" ht="15">
      <c r="A13" s="1">
        <v>16</v>
      </c>
      <c r="B13">
        <v>110.608491</v>
      </c>
      <c r="C13">
        <v>325.606309</v>
      </c>
      <c r="D13">
        <v>257.572982</v>
      </c>
      <c r="E13">
        <v>352.768427</v>
      </c>
      <c r="F13">
        <v>308.574894</v>
      </c>
      <c r="G13">
        <v>300.889896</v>
      </c>
      <c r="H13">
        <v>415.864465</v>
      </c>
      <c r="I13">
        <v>439.323929</v>
      </c>
      <c r="J13">
        <v>1013.828317</v>
      </c>
      <c r="K13">
        <v>405.062075</v>
      </c>
      <c r="L13">
        <v>369.328469</v>
      </c>
      <c r="M13">
        <v>397.496854</v>
      </c>
      <c r="N13">
        <v>408.123457</v>
      </c>
      <c r="O13">
        <v>399.840574</v>
      </c>
      <c r="P13">
        <v>249.124735</v>
      </c>
      <c r="Q13">
        <v>393.21772</v>
      </c>
      <c r="R13">
        <v>401.410079</v>
      </c>
      <c r="S13">
        <v>340.66452</v>
      </c>
      <c r="T13">
        <v>405.487605</v>
      </c>
      <c r="U13">
        <v>359.324576</v>
      </c>
      <c r="V13">
        <v>340.886931</v>
      </c>
      <c r="W13">
        <v>357.519452</v>
      </c>
      <c r="X13">
        <v>409.049515</v>
      </c>
      <c r="Y13">
        <v>360.691801</v>
      </c>
      <c r="Z13">
        <v>432.350371</v>
      </c>
      <c r="AA13">
        <v>428.390748</v>
      </c>
      <c r="AB13">
        <v>291.159401</v>
      </c>
      <c r="AC13">
        <v>450.232147</v>
      </c>
      <c r="AD13">
        <v>307.969176</v>
      </c>
      <c r="AE13">
        <v>216.91924</v>
      </c>
      <c r="AF13">
        <v>413.865302</v>
      </c>
      <c r="AG13">
        <v>524.132064</v>
      </c>
      <c r="AH13">
        <v>265.040404</v>
      </c>
      <c r="AI13">
        <v>442.151628</v>
      </c>
      <c r="AJ13">
        <v>218.027484</v>
      </c>
    </row>
    <row r="14" spans="1:36" ht="15">
      <c r="A14" s="1">
        <v>32</v>
      </c>
      <c r="B14">
        <v>110.388627</v>
      </c>
      <c r="C14">
        <v>397.238426</v>
      </c>
      <c r="D14">
        <v>269.990352</v>
      </c>
      <c r="E14">
        <v>545.894855</v>
      </c>
      <c r="F14">
        <v>497.485279</v>
      </c>
      <c r="G14">
        <v>447.621947</v>
      </c>
      <c r="H14">
        <v>542.625288</v>
      </c>
      <c r="I14">
        <v>641.479922</v>
      </c>
      <c r="J14">
        <v>593.01945</v>
      </c>
      <c r="K14">
        <v>468.90962</v>
      </c>
      <c r="L14">
        <v>429.299349</v>
      </c>
      <c r="M14">
        <v>405.281367</v>
      </c>
      <c r="N14">
        <v>461.799551</v>
      </c>
      <c r="O14">
        <v>469.29214</v>
      </c>
      <c r="P14">
        <v>266.183408</v>
      </c>
      <c r="Q14">
        <v>464.518526</v>
      </c>
      <c r="R14">
        <v>469.994327</v>
      </c>
      <c r="S14">
        <v>428.217007</v>
      </c>
      <c r="T14">
        <v>448.848898</v>
      </c>
      <c r="U14">
        <v>459.811715</v>
      </c>
      <c r="V14">
        <v>395.484067</v>
      </c>
      <c r="W14">
        <v>382.355972</v>
      </c>
      <c r="X14">
        <v>449.622147</v>
      </c>
      <c r="Y14">
        <v>384.953992</v>
      </c>
      <c r="Z14">
        <v>485.935887</v>
      </c>
      <c r="AA14">
        <v>487.062364</v>
      </c>
      <c r="AB14">
        <v>446.297271</v>
      </c>
      <c r="AC14">
        <v>507.038506</v>
      </c>
      <c r="AD14">
        <v>351.310902</v>
      </c>
      <c r="AE14">
        <v>250.804558</v>
      </c>
      <c r="AF14">
        <v>473.815562</v>
      </c>
      <c r="AG14">
        <v>547.324258</v>
      </c>
      <c r="AH14">
        <v>275.124094</v>
      </c>
      <c r="AI14">
        <v>508.06425</v>
      </c>
      <c r="AJ14">
        <v>273.370114</v>
      </c>
    </row>
    <row r="15" spans="1:36" ht="15">
      <c r="A15" s="1">
        <v>64</v>
      </c>
      <c r="B15">
        <v>110.669446</v>
      </c>
      <c r="C15">
        <v>458.495861</v>
      </c>
      <c r="D15">
        <v>277.725644</v>
      </c>
      <c r="E15">
        <v>788.583493</v>
      </c>
      <c r="F15">
        <v>742.605929</v>
      </c>
      <c r="G15">
        <v>511.183853</v>
      </c>
      <c r="H15">
        <v>622.447403</v>
      </c>
      <c r="I15">
        <v>756.460108</v>
      </c>
      <c r="J15">
        <v>856.502779</v>
      </c>
      <c r="K15">
        <v>533.454852</v>
      </c>
      <c r="L15">
        <v>464.236135</v>
      </c>
      <c r="M15">
        <v>533.695765</v>
      </c>
      <c r="N15">
        <v>528.170478</v>
      </c>
      <c r="O15">
        <v>531.727299</v>
      </c>
      <c r="P15">
        <v>275.802131</v>
      </c>
      <c r="Q15">
        <v>530.916254</v>
      </c>
      <c r="R15">
        <v>532.8011</v>
      </c>
      <c r="S15">
        <v>488.845761</v>
      </c>
      <c r="T15">
        <v>465.421145</v>
      </c>
      <c r="U15">
        <v>494.298274</v>
      </c>
      <c r="V15">
        <v>454.896401</v>
      </c>
      <c r="W15">
        <v>489.342256</v>
      </c>
      <c r="X15">
        <v>449.758075</v>
      </c>
      <c r="Y15">
        <v>490.034388</v>
      </c>
      <c r="Z15">
        <v>522.999409</v>
      </c>
      <c r="AA15">
        <v>474.713325</v>
      </c>
      <c r="AB15">
        <v>454.396775</v>
      </c>
      <c r="AC15">
        <v>535.921793</v>
      </c>
      <c r="AD15">
        <v>410.217587</v>
      </c>
      <c r="AE15">
        <v>256.971063</v>
      </c>
      <c r="AF15">
        <v>505.993034</v>
      </c>
      <c r="AG15">
        <v>559.068573</v>
      </c>
      <c r="AH15">
        <v>281.202722</v>
      </c>
      <c r="AI15">
        <v>536.636011</v>
      </c>
      <c r="AJ15">
        <v>280.225528</v>
      </c>
    </row>
    <row r="16" spans="1:36" ht="15">
      <c r="A16" s="1">
        <v>128</v>
      </c>
      <c r="B16">
        <v>110.667157</v>
      </c>
      <c r="C16">
        <v>495.659958</v>
      </c>
      <c r="D16">
        <v>281.534935</v>
      </c>
      <c r="E16">
        <v>987.464189</v>
      </c>
      <c r="F16">
        <v>840.038108</v>
      </c>
      <c r="G16">
        <v>534.020126</v>
      </c>
      <c r="H16">
        <v>721.004077</v>
      </c>
      <c r="I16">
        <v>1019.868897</v>
      </c>
      <c r="J16">
        <v>1038.452798</v>
      </c>
      <c r="K16">
        <v>547.931466</v>
      </c>
      <c r="L16">
        <v>485.527632</v>
      </c>
      <c r="M16">
        <v>554.209059</v>
      </c>
      <c r="N16">
        <v>538.077985</v>
      </c>
      <c r="O16">
        <v>545.973183</v>
      </c>
      <c r="P16">
        <v>280.581189</v>
      </c>
      <c r="Q16">
        <v>546.79422</v>
      </c>
      <c r="R16">
        <v>548.169334</v>
      </c>
      <c r="S16">
        <v>514.956579</v>
      </c>
      <c r="T16">
        <v>527.59167</v>
      </c>
      <c r="U16">
        <v>495.295713</v>
      </c>
      <c r="V16">
        <v>480.34548</v>
      </c>
      <c r="W16">
        <v>492.398077</v>
      </c>
      <c r="X16">
        <v>449.783</v>
      </c>
      <c r="Y16">
        <v>494.14684</v>
      </c>
      <c r="Z16">
        <v>543.196383</v>
      </c>
      <c r="AA16">
        <v>514.788953</v>
      </c>
      <c r="AB16">
        <v>464.323497</v>
      </c>
      <c r="AC16">
        <v>549.000883</v>
      </c>
      <c r="AD16">
        <v>450.060057</v>
      </c>
      <c r="AE16">
        <v>268.234635</v>
      </c>
      <c r="AF16">
        <v>536.545172</v>
      </c>
      <c r="AG16">
        <v>564.86231</v>
      </c>
      <c r="AH16">
        <v>284.427782</v>
      </c>
      <c r="AI16">
        <v>549.180394</v>
      </c>
      <c r="AJ16">
        <v>283.310114</v>
      </c>
    </row>
    <row r="17" spans="1:36" ht="15">
      <c r="A17" s="1">
        <v>256</v>
      </c>
      <c r="B17">
        <v>110.634649</v>
      </c>
      <c r="C17">
        <v>528.612017</v>
      </c>
      <c r="D17">
        <v>283.379716</v>
      </c>
      <c r="E17">
        <v>1077.261864</v>
      </c>
      <c r="F17">
        <v>918.555385</v>
      </c>
      <c r="G17">
        <v>546.466347</v>
      </c>
      <c r="H17">
        <v>844.468211</v>
      </c>
      <c r="I17">
        <v>1051.165686</v>
      </c>
      <c r="J17">
        <v>1061.526705</v>
      </c>
      <c r="K17">
        <v>558.505075</v>
      </c>
      <c r="L17">
        <v>494.799846</v>
      </c>
      <c r="M17">
        <v>561.051083</v>
      </c>
      <c r="N17">
        <v>551.91116</v>
      </c>
      <c r="O17">
        <v>556.4693</v>
      </c>
      <c r="P17">
        <v>282.726609</v>
      </c>
      <c r="Q17">
        <v>555.816819</v>
      </c>
      <c r="R17">
        <v>558.362241</v>
      </c>
      <c r="S17">
        <v>533.004003</v>
      </c>
      <c r="T17">
        <v>542.295535</v>
      </c>
      <c r="U17">
        <v>503.808227</v>
      </c>
      <c r="V17">
        <v>527.645898</v>
      </c>
      <c r="W17">
        <v>502.574224</v>
      </c>
      <c r="X17">
        <v>449.768784</v>
      </c>
      <c r="Y17">
        <v>503.191248</v>
      </c>
      <c r="Z17">
        <v>552.108465</v>
      </c>
      <c r="AA17">
        <v>529.871576</v>
      </c>
      <c r="AB17">
        <v>474.849663</v>
      </c>
      <c r="AC17">
        <v>543.024124</v>
      </c>
      <c r="AD17">
        <v>494.662373</v>
      </c>
      <c r="AE17">
        <v>274.80171</v>
      </c>
      <c r="AF17">
        <v>548.886717</v>
      </c>
      <c r="AG17">
        <v>560.576341</v>
      </c>
      <c r="AH17">
        <v>284.975846</v>
      </c>
      <c r="AI17">
        <v>542.693151</v>
      </c>
      <c r="AJ17">
        <v>282.590735</v>
      </c>
    </row>
    <row r="18" spans="1:36" ht="15">
      <c r="A18" s="1">
        <v>512</v>
      </c>
      <c r="B18">
        <v>110.371362</v>
      </c>
      <c r="C18">
        <v>546.236853</v>
      </c>
      <c r="D18">
        <v>283.418032</v>
      </c>
      <c r="E18">
        <v>1083.151868</v>
      </c>
      <c r="F18">
        <v>1002.7851</v>
      </c>
      <c r="G18">
        <v>554.114509</v>
      </c>
      <c r="H18">
        <v>934.373237</v>
      </c>
      <c r="I18">
        <v>1077.311343</v>
      </c>
      <c r="J18">
        <v>1080.746687</v>
      </c>
      <c r="K18">
        <v>560.811027</v>
      </c>
      <c r="L18">
        <v>522.817265</v>
      </c>
      <c r="M18">
        <v>562.332964</v>
      </c>
      <c r="N18">
        <v>555.993325</v>
      </c>
      <c r="O18">
        <v>559.254957</v>
      </c>
      <c r="P18">
        <v>283.291935</v>
      </c>
      <c r="Q18">
        <v>560.0422</v>
      </c>
      <c r="R18">
        <v>560.592534</v>
      </c>
      <c r="S18">
        <v>544.658072</v>
      </c>
      <c r="T18">
        <v>553.43516</v>
      </c>
      <c r="U18">
        <v>505.715397</v>
      </c>
      <c r="V18">
        <v>544.272749</v>
      </c>
      <c r="W18">
        <v>505.192284</v>
      </c>
      <c r="X18">
        <v>449.784025</v>
      </c>
      <c r="Y18">
        <v>505.602904</v>
      </c>
      <c r="Z18">
        <v>554.697279</v>
      </c>
      <c r="AA18">
        <v>540.054727</v>
      </c>
      <c r="AB18">
        <v>477.753609</v>
      </c>
      <c r="AC18">
        <v>558.182449</v>
      </c>
      <c r="AD18">
        <v>515.633058</v>
      </c>
      <c r="AE18">
        <v>278.772961</v>
      </c>
      <c r="AF18">
        <v>556.037584</v>
      </c>
      <c r="AG18">
        <v>562.909182</v>
      </c>
      <c r="AH18">
        <v>284.989721</v>
      </c>
      <c r="AI18">
        <v>557.836183</v>
      </c>
      <c r="AJ18">
        <v>284.179907</v>
      </c>
    </row>
    <row r="19" spans="1:36" ht="15">
      <c r="A19" s="1">
        <v>1024</v>
      </c>
      <c r="B19">
        <v>109.941959</v>
      </c>
      <c r="C19">
        <v>554.335646</v>
      </c>
      <c r="D19">
        <v>283.686606</v>
      </c>
      <c r="E19">
        <v>1107.303046</v>
      </c>
      <c r="F19">
        <v>1047.640242</v>
      </c>
      <c r="G19">
        <v>562.545061</v>
      </c>
      <c r="H19">
        <v>997.95424</v>
      </c>
      <c r="I19">
        <v>1097.027611</v>
      </c>
      <c r="J19">
        <v>1099.453885</v>
      </c>
      <c r="K19">
        <v>561.600378</v>
      </c>
      <c r="L19">
        <v>537.040271</v>
      </c>
      <c r="M19">
        <v>562.076286</v>
      </c>
      <c r="N19">
        <v>556.886347</v>
      </c>
      <c r="O19">
        <v>559.744718</v>
      </c>
      <c r="P19">
        <v>283.543075</v>
      </c>
      <c r="Q19">
        <v>561.84689</v>
      </c>
      <c r="R19">
        <v>561.838882</v>
      </c>
      <c r="S19">
        <v>549.314424</v>
      </c>
      <c r="T19">
        <v>556.32098</v>
      </c>
      <c r="U19">
        <v>506.369666</v>
      </c>
      <c r="V19">
        <v>551.377756</v>
      </c>
      <c r="W19">
        <v>506.308831</v>
      </c>
      <c r="X19">
        <v>449.762275</v>
      </c>
      <c r="Y19">
        <v>506.779434</v>
      </c>
      <c r="Z19">
        <v>557.770794</v>
      </c>
      <c r="AA19">
        <v>543.495618</v>
      </c>
      <c r="AB19">
        <v>479.340011</v>
      </c>
      <c r="AC19">
        <v>559.289613</v>
      </c>
      <c r="AD19">
        <v>526.892839</v>
      </c>
      <c r="AE19">
        <v>280.639163</v>
      </c>
      <c r="AF19">
        <v>557.587815</v>
      </c>
      <c r="AG19">
        <v>564.021784</v>
      </c>
      <c r="AH19">
        <v>284.394096</v>
      </c>
      <c r="AI19">
        <v>559.152492</v>
      </c>
      <c r="AJ19">
        <v>284.343914</v>
      </c>
    </row>
    <row r="20" spans="2:36" ht="15">
      <c r="B20" s="1">
        <f aca="true" t="shared" si="1" ref="B20:AJ20">GEOMEAN(B8/$B8,B9/$B9,B10/$B10,B11/$B11,B12/$B12,B13/$B13,B14/$B14,B15/$B15,B16/$B16,B17/$B17,B18/$B18,B19/$B19)</f>
        <v>1</v>
      </c>
      <c r="C20" s="1">
        <f t="shared" si="1"/>
        <v>3.6191096039882114</v>
      </c>
      <c r="D20" s="1">
        <f t="shared" si="1"/>
        <v>3.147308080266329</v>
      </c>
      <c r="E20" s="1">
        <f t="shared" si="1"/>
        <v>9.131512166933733</v>
      </c>
      <c r="F20" s="1">
        <f t="shared" si="1"/>
        <v>8.642259868556794</v>
      </c>
      <c r="G20" s="1">
        <f t="shared" si="1"/>
        <v>6.096271217898986</v>
      </c>
      <c r="H20" s="1">
        <f t="shared" si="1"/>
        <v>8.637145157954015</v>
      </c>
      <c r="I20" s="1">
        <f t="shared" si="1"/>
        <v>8.834652176507612</v>
      </c>
      <c r="J20" s="1">
        <f t="shared" si="1"/>
        <v>9.99726453543648</v>
      </c>
      <c r="K20" s="1">
        <f t="shared" si="1"/>
        <v>4.267968028626534</v>
      </c>
      <c r="L20" s="1">
        <f t="shared" si="1"/>
        <v>3.6920766998406442</v>
      </c>
      <c r="M20" s="1">
        <f t="shared" si="1"/>
        <v>4.680326531870141</v>
      </c>
      <c r="N20" s="1">
        <f t="shared" si="1"/>
        <v>4.167005510721247</v>
      </c>
      <c r="O20" s="1">
        <f t="shared" si="1"/>
        <v>4.253780499675749</v>
      </c>
      <c r="P20" s="1">
        <f t="shared" si="1"/>
        <v>3.0509323989098807</v>
      </c>
      <c r="Q20" s="1">
        <f t="shared" si="1"/>
        <v>4.2145569171455675</v>
      </c>
      <c r="R20" s="1">
        <f t="shared" si="1"/>
        <v>4.2696828503034725</v>
      </c>
      <c r="S20" s="1">
        <f t="shared" si="1"/>
        <v>3.50836077174757</v>
      </c>
      <c r="T20" s="1">
        <f t="shared" si="1"/>
        <v>4.523913001330378</v>
      </c>
      <c r="U20" s="1">
        <f t="shared" si="1"/>
        <v>2.9448726592279635</v>
      </c>
      <c r="V20" s="1">
        <f t="shared" si="1"/>
        <v>3.726667215982961</v>
      </c>
      <c r="W20" s="1">
        <f t="shared" si="1"/>
        <v>3.1405779424092124</v>
      </c>
      <c r="X20" s="1">
        <f t="shared" si="1"/>
        <v>4.117052156131442</v>
      </c>
      <c r="Y20" s="1">
        <f t="shared" si="1"/>
        <v>3.1437169489691605</v>
      </c>
      <c r="Z20" s="1">
        <f t="shared" si="1"/>
        <v>4.374584579956286</v>
      </c>
      <c r="AA20" s="1">
        <f t="shared" si="1"/>
        <v>4.683037575054407</v>
      </c>
      <c r="AB20" s="1">
        <f t="shared" si="1"/>
        <v>2.8957937034587204</v>
      </c>
      <c r="AC20" s="1">
        <f t="shared" si="1"/>
        <v>4.881285017546145</v>
      </c>
      <c r="AD20" s="1">
        <f t="shared" si="1"/>
        <v>3.352742134082605</v>
      </c>
      <c r="AE20" s="1">
        <f t="shared" si="1"/>
        <v>2.4711675453276456</v>
      </c>
      <c r="AF20" s="1">
        <f t="shared" si="1"/>
        <v>4.076679620611213</v>
      </c>
      <c r="AG20" s="1">
        <f t="shared" si="1"/>
        <v>5.643354824544753</v>
      </c>
      <c r="AH20" s="1">
        <f t="shared" si="1"/>
        <v>3.231166944776637</v>
      </c>
      <c r="AI20" s="1">
        <f t="shared" si="1"/>
        <v>4.8690145069116</v>
      </c>
      <c r="AJ20" s="1">
        <f t="shared" si="1"/>
        <v>1.8046920711507894</v>
      </c>
    </row>
    <row r="21" ht="15">
      <c r="A21" s="1" t="s">
        <v>8</v>
      </c>
    </row>
    <row r="22" spans="1:36" ht="15">
      <c r="A22" s="1">
        <v>0.5</v>
      </c>
      <c r="B22">
        <v>9.061764</v>
      </c>
      <c r="C22">
        <v>18.868049</v>
      </c>
      <c r="D22">
        <v>28.530471</v>
      </c>
      <c r="E22">
        <v>27.147457</v>
      </c>
      <c r="F22">
        <v>21.660224</v>
      </c>
      <c r="G22">
        <v>30.978897</v>
      </c>
      <c r="H22">
        <v>19.336678</v>
      </c>
      <c r="I22">
        <v>17.556628</v>
      </c>
      <c r="J22">
        <v>8.603627</v>
      </c>
      <c r="K22">
        <v>20.357805</v>
      </c>
      <c r="L22">
        <v>24.320946</v>
      </c>
      <c r="M22">
        <v>41.721425</v>
      </c>
      <c r="N22">
        <v>19.891773</v>
      </c>
      <c r="O22">
        <v>20.206391</v>
      </c>
      <c r="P22">
        <v>27.802798</v>
      </c>
      <c r="Q22">
        <v>19.352959</v>
      </c>
      <c r="R22">
        <v>20.155229</v>
      </c>
      <c r="S22">
        <v>15.564519</v>
      </c>
      <c r="T22">
        <v>39.637582</v>
      </c>
      <c r="U22">
        <v>13.989553</v>
      </c>
      <c r="V22">
        <v>18.813649</v>
      </c>
      <c r="W22">
        <v>14.483438</v>
      </c>
      <c r="X22">
        <v>22.017556</v>
      </c>
      <c r="Y22">
        <v>15.080494</v>
      </c>
      <c r="Z22">
        <v>19.463384</v>
      </c>
      <c r="AA22">
        <v>40.066383</v>
      </c>
      <c r="AB22">
        <v>12.54758</v>
      </c>
      <c r="AC22">
        <v>14.978389</v>
      </c>
      <c r="AD22">
        <v>16.664601</v>
      </c>
      <c r="AE22">
        <v>20.254295</v>
      </c>
      <c r="AF22">
        <v>17.538045</v>
      </c>
      <c r="AG22">
        <v>49.87599</v>
      </c>
      <c r="AH22">
        <v>43.536811</v>
      </c>
      <c r="AI22">
        <v>14.531444</v>
      </c>
      <c r="AJ22">
        <v>9.305887</v>
      </c>
    </row>
    <row r="23" spans="1:36" ht="15">
      <c r="A23" s="1">
        <v>1</v>
      </c>
      <c r="B23">
        <v>16.527383</v>
      </c>
      <c r="C23">
        <v>36.997448</v>
      </c>
      <c r="D23">
        <v>63.185981</v>
      </c>
      <c r="E23">
        <v>51.556649</v>
      </c>
      <c r="F23">
        <v>42.119162</v>
      </c>
      <c r="G23">
        <v>55.111593</v>
      </c>
      <c r="H23">
        <v>36.049365</v>
      </c>
      <c r="I23">
        <v>34.308472</v>
      </c>
      <c r="J23">
        <v>16.262346</v>
      </c>
      <c r="K23">
        <v>41.767052</v>
      </c>
      <c r="L23">
        <v>48.855945</v>
      </c>
      <c r="M23">
        <v>81.638019</v>
      </c>
      <c r="N23">
        <v>40.275452</v>
      </c>
      <c r="O23">
        <v>39.781397</v>
      </c>
      <c r="P23">
        <v>57.794113</v>
      </c>
      <c r="Q23">
        <v>32.461107</v>
      </c>
      <c r="R23">
        <v>36.467114</v>
      </c>
      <c r="S23">
        <v>30.458693</v>
      </c>
      <c r="T23">
        <v>76.829613</v>
      </c>
      <c r="U23">
        <v>23.661969</v>
      </c>
      <c r="V23">
        <v>30.139288</v>
      </c>
      <c r="W23">
        <v>24.277436</v>
      </c>
      <c r="X23">
        <v>39.873093</v>
      </c>
      <c r="Y23">
        <v>24.983904</v>
      </c>
      <c r="Z23">
        <v>30.726158</v>
      </c>
      <c r="AA23">
        <v>80.22262</v>
      </c>
      <c r="AB23">
        <v>25.508809</v>
      </c>
      <c r="AC23">
        <v>15.428096</v>
      </c>
      <c r="AD23">
        <v>31.935098</v>
      </c>
      <c r="AE23">
        <v>41.290208</v>
      </c>
      <c r="AF23">
        <v>30.898047</v>
      </c>
      <c r="AG23">
        <v>92.469301</v>
      </c>
      <c r="AH23">
        <v>82.184213</v>
      </c>
      <c r="AI23">
        <v>13.608232</v>
      </c>
      <c r="AJ23">
        <v>13.950944</v>
      </c>
    </row>
    <row r="24" spans="1:36" ht="15">
      <c r="A24" s="1">
        <v>2</v>
      </c>
      <c r="B24">
        <v>32.092692</v>
      </c>
      <c r="C24">
        <v>81.58097</v>
      </c>
      <c r="D24">
        <v>114.835265</v>
      </c>
      <c r="E24">
        <v>128.412473</v>
      </c>
      <c r="F24">
        <v>90.756775</v>
      </c>
      <c r="G24">
        <v>131.629309</v>
      </c>
      <c r="H24">
        <v>65.581543</v>
      </c>
      <c r="I24">
        <v>87.504466</v>
      </c>
      <c r="J24">
        <v>31.016526</v>
      </c>
      <c r="K24">
        <v>88.569973</v>
      </c>
      <c r="L24">
        <v>86.387411</v>
      </c>
      <c r="M24">
        <v>138.993826</v>
      </c>
      <c r="N24">
        <v>79.694715</v>
      </c>
      <c r="O24">
        <v>87.226116</v>
      </c>
      <c r="P24">
        <v>94.100361</v>
      </c>
      <c r="Q24">
        <v>75.640381</v>
      </c>
      <c r="R24">
        <v>89.100796</v>
      </c>
      <c r="S24">
        <v>71.369845</v>
      </c>
      <c r="T24">
        <v>122.411326</v>
      </c>
      <c r="U24">
        <v>49.604845</v>
      </c>
      <c r="V24">
        <v>60.666554</v>
      </c>
      <c r="W24">
        <v>50.591701</v>
      </c>
      <c r="X24">
        <v>67.744533</v>
      </c>
      <c r="Y24">
        <v>48.560888</v>
      </c>
      <c r="Z24">
        <v>73.038252</v>
      </c>
      <c r="AA24">
        <v>138.199414</v>
      </c>
      <c r="AB24">
        <v>39.440658</v>
      </c>
      <c r="AC24">
        <v>47.799311</v>
      </c>
      <c r="AD24">
        <v>76.312931</v>
      </c>
      <c r="AE24">
        <v>79.075787</v>
      </c>
      <c r="AF24">
        <v>68.966102</v>
      </c>
      <c r="AG24">
        <v>158.470643</v>
      </c>
      <c r="AH24">
        <v>119.869797</v>
      </c>
      <c r="AI24">
        <v>41.296846</v>
      </c>
      <c r="AJ24">
        <v>21.606522</v>
      </c>
    </row>
    <row r="25" spans="1:36" ht="15">
      <c r="A25" s="1">
        <v>4</v>
      </c>
      <c r="B25">
        <v>58.947448</v>
      </c>
      <c r="C25">
        <v>249.024584</v>
      </c>
      <c r="D25">
        <v>200.66239</v>
      </c>
      <c r="E25">
        <v>242.816378</v>
      </c>
      <c r="F25">
        <v>277.650694</v>
      </c>
      <c r="G25">
        <v>216.880172</v>
      </c>
      <c r="H25">
        <v>227.464797</v>
      </c>
      <c r="I25">
        <v>222.902499</v>
      </c>
      <c r="J25">
        <v>58.730758</v>
      </c>
      <c r="K25">
        <v>239.034212</v>
      </c>
      <c r="L25">
        <v>142.458845</v>
      </c>
      <c r="M25">
        <v>227.789768</v>
      </c>
      <c r="N25">
        <v>241.840055</v>
      </c>
      <c r="O25">
        <v>243.551338</v>
      </c>
      <c r="P25">
        <v>197.964325</v>
      </c>
      <c r="Q25">
        <v>239.332589</v>
      </c>
      <c r="R25">
        <v>240.34775</v>
      </c>
      <c r="S25">
        <v>238.586971</v>
      </c>
      <c r="T25">
        <v>190.749805</v>
      </c>
      <c r="U25">
        <v>147.833142</v>
      </c>
      <c r="V25">
        <v>85.959396</v>
      </c>
      <c r="W25">
        <v>301.566247</v>
      </c>
      <c r="X25">
        <v>88.910766</v>
      </c>
      <c r="Y25">
        <v>296.768824</v>
      </c>
      <c r="Z25">
        <v>291.209955</v>
      </c>
      <c r="AA25">
        <v>197.095899</v>
      </c>
      <c r="AB25">
        <v>76.620515</v>
      </c>
      <c r="AC25">
        <v>269.436245</v>
      </c>
      <c r="AD25">
        <v>296.411797</v>
      </c>
      <c r="AE25">
        <v>202.072417</v>
      </c>
      <c r="AF25">
        <v>283.902789</v>
      </c>
      <c r="AG25">
        <v>232.966658</v>
      </c>
      <c r="AH25">
        <v>157.04594</v>
      </c>
      <c r="AI25">
        <v>270.543885</v>
      </c>
      <c r="AJ25">
        <v>175.799352</v>
      </c>
    </row>
    <row r="26" spans="1:36" ht="15">
      <c r="A26" s="1">
        <v>8</v>
      </c>
      <c r="B26">
        <v>59.67029</v>
      </c>
      <c r="C26">
        <v>353.923175</v>
      </c>
      <c r="D26">
        <v>239.376422</v>
      </c>
      <c r="E26">
        <v>311.009521</v>
      </c>
      <c r="F26">
        <v>418.063116</v>
      </c>
      <c r="G26">
        <v>254.779192</v>
      </c>
      <c r="H26">
        <v>405.098667</v>
      </c>
      <c r="I26">
        <v>295.526033</v>
      </c>
      <c r="J26">
        <v>81.034959</v>
      </c>
      <c r="K26">
        <v>356.029166</v>
      </c>
      <c r="L26">
        <v>205.326653</v>
      </c>
      <c r="M26">
        <v>283.435669</v>
      </c>
      <c r="N26">
        <v>341.614605</v>
      </c>
      <c r="O26">
        <v>348.329314</v>
      </c>
      <c r="P26">
        <v>235.097163</v>
      </c>
      <c r="Q26">
        <v>324.745588</v>
      </c>
      <c r="R26">
        <v>335.008442</v>
      </c>
      <c r="S26">
        <v>340.836417</v>
      </c>
      <c r="T26">
        <v>249.282962</v>
      </c>
      <c r="U26">
        <v>169.893032</v>
      </c>
      <c r="V26">
        <v>171.799457</v>
      </c>
      <c r="W26">
        <v>353.935694</v>
      </c>
      <c r="X26">
        <v>111.77089</v>
      </c>
      <c r="Y26">
        <v>353.655452</v>
      </c>
      <c r="Z26">
        <v>352.935263</v>
      </c>
      <c r="AA26">
        <v>268.027614</v>
      </c>
      <c r="AB26">
        <v>343.716745</v>
      </c>
      <c r="AC26">
        <v>351.399904</v>
      </c>
      <c r="AD26">
        <v>380.902464</v>
      </c>
      <c r="AE26">
        <v>215.368055</v>
      </c>
      <c r="AF26">
        <v>347.713551</v>
      </c>
      <c r="AG26">
        <v>289.594465</v>
      </c>
      <c r="AH26">
        <v>188.915823</v>
      </c>
      <c r="AI26">
        <v>344.792536</v>
      </c>
      <c r="AJ26">
        <v>202.542979</v>
      </c>
    </row>
    <row r="27" spans="1:36" ht="15">
      <c r="A27" s="1">
        <v>16</v>
      </c>
      <c r="B27">
        <v>109.191688</v>
      </c>
      <c r="C27">
        <v>454.552907</v>
      </c>
      <c r="D27">
        <v>253.974905</v>
      </c>
      <c r="E27">
        <v>417.427455</v>
      </c>
      <c r="F27">
        <v>471.377986</v>
      </c>
      <c r="G27">
        <v>355.015328</v>
      </c>
      <c r="H27">
        <v>445.701331</v>
      </c>
      <c r="I27">
        <v>435.395053</v>
      </c>
      <c r="J27">
        <v>104.667437</v>
      </c>
      <c r="K27">
        <v>439.481036</v>
      </c>
      <c r="L27">
        <v>244.06457</v>
      </c>
      <c r="M27">
        <v>320.316211</v>
      </c>
      <c r="N27">
        <v>448.644069</v>
      </c>
      <c r="O27">
        <v>440.272115</v>
      </c>
      <c r="P27">
        <v>249.619862</v>
      </c>
      <c r="Q27">
        <v>374.214017</v>
      </c>
      <c r="R27">
        <v>447.214566</v>
      </c>
      <c r="S27">
        <v>454.117958</v>
      </c>
      <c r="T27">
        <v>253.571112</v>
      </c>
      <c r="U27">
        <v>335.77106</v>
      </c>
      <c r="V27">
        <v>343.009456</v>
      </c>
      <c r="W27">
        <v>383.221476</v>
      </c>
      <c r="X27">
        <v>175.279885</v>
      </c>
      <c r="Y27">
        <v>378.666547</v>
      </c>
      <c r="Z27">
        <v>350.9195</v>
      </c>
      <c r="AA27">
        <v>312.416531</v>
      </c>
      <c r="AB27">
        <v>398.856614</v>
      </c>
      <c r="AC27">
        <v>394.640893</v>
      </c>
      <c r="AD27">
        <v>405.723699</v>
      </c>
      <c r="AE27">
        <v>254.270436</v>
      </c>
      <c r="AF27">
        <v>395.801523</v>
      </c>
      <c r="AG27">
        <v>336.57002</v>
      </c>
      <c r="AH27">
        <v>227.279473</v>
      </c>
      <c r="AI27">
        <v>360.533193</v>
      </c>
      <c r="AJ27">
        <v>248.179685</v>
      </c>
    </row>
    <row r="28" spans="1:36" ht="15">
      <c r="A28" s="1">
        <v>32</v>
      </c>
      <c r="B28">
        <v>108.189787</v>
      </c>
      <c r="C28">
        <v>490.521724</v>
      </c>
      <c r="D28">
        <v>263.046095</v>
      </c>
      <c r="E28">
        <v>657.921782</v>
      </c>
      <c r="F28">
        <v>796.775545</v>
      </c>
      <c r="G28">
        <v>481.24487</v>
      </c>
      <c r="H28">
        <v>482.18337</v>
      </c>
      <c r="I28">
        <v>504.286997</v>
      </c>
      <c r="J28">
        <v>99.298944</v>
      </c>
      <c r="K28">
        <v>481.642147</v>
      </c>
      <c r="L28">
        <v>286.676533</v>
      </c>
      <c r="M28">
        <v>352.13064</v>
      </c>
      <c r="N28">
        <v>488.952276</v>
      </c>
      <c r="O28">
        <v>481.296373</v>
      </c>
      <c r="P28">
        <v>257.58088</v>
      </c>
      <c r="Q28">
        <v>387.18919</v>
      </c>
      <c r="R28">
        <v>484.546257</v>
      </c>
      <c r="S28">
        <v>491.026937</v>
      </c>
      <c r="T28">
        <v>244.159623</v>
      </c>
      <c r="U28">
        <v>468.540647</v>
      </c>
      <c r="V28">
        <v>476.58424</v>
      </c>
      <c r="W28">
        <v>437.436988</v>
      </c>
      <c r="X28">
        <v>185.913678</v>
      </c>
      <c r="Y28">
        <v>428.723911</v>
      </c>
      <c r="Z28">
        <v>427.384977</v>
      </c>
      <c r="AA28">
        <v>357.006254</v>
      </c>
      <c r="AB28">
        <v>475.17394</v>
      </c>
      <c r="AC28">
        <v>473.062925</v>
      </c>
      <c r="AD28">
        <v>469.792007</v>
      </c>
      <c r="AE28">
        <v>262.101509</v>
      </c>
      <c r="AF28">
        <v>477.568645</v>
      </c>
      <c r="AG28">
        <v>377.843365</v>
      </c>
      <c r="AH28">
        <v>237.913234</v>
      </c>
      <c r="AI28">
        <v>372.478014</v>
      </c>
      <c r="AJ28">
        <v>261.317441</v>
      </c>
    </row>
    <row r="29" spans="1:36" ht="15">
      <c r="A29" s="1">
        <v>64</v>
      </c>
      <c r="B29">
        <v>109.40885</v>
      </c>
      <c r="C29">
        <v>517.544907</v>
      </c>
      <c r="D29">
        <v>267.28485</v>
      </c>
      <c r="E29">
        <v>882.106116</v>
      </c>
      <c r="F29">
        <v>976.537746</v>
      </c>
      <c r="G29">
        <v>521.450176</v>
      </c>
      <c r="H29">
        <v>502.030174</v>
      </c>
      <c r="I29">
        <v>519.624126</v>
      </c>
      <c r="J29">
        <v>199.509068</v>
      </c>
      <c r="K29">
        <v>506.722564</v>
      </c>
      <c r="L29">
        <v>309.412833</v>
      </c>
      <c r="M29">
        <v>386.935502</v>
      </c>
      <c r="N29">
        <v>511.679025</v>
      </c>
      <c r="O29">
        <v>506.307848</v>
      </c>
      <c r="P29">
        <v>262.001978</v>
      </c>
      <c r="Q29">
        <v>421.490479</v>
      </c>
      <c r="R29">
        <v>509.096972</v>
      </c>
      <c r="S29">
        <v>516.175618</v>
      </c>
      <c r="T29">
        <v>243.073284</v>
      </c>
      <c r="U29">
        <v>496.338774</v>
      </c>
      <c r="V29">
        <v>506.208448</v>
      </c>
      <c r="W29">
        <v>486.054325</v>
      </c>
      <c r="X29">
        <v>195.030913</v>
      </c>
      <c r="Y29">
        <v>483.028136</v>
      </c>
      <c r="Z29">
        <v>479.812579</v>
      </c>
      <c r="AA29">
        <v>373.630826</v>
      </c>
      <c r="AB29">
        <v>509.291505</v>
      </c>
      <c r="AC29">
        <v>493.565977</v>
      </c>
      <c r="AD29">
        <v>495.944299</v>
      </c>
      <c r="AE29">
        <v>261.6941</v>
      </c>
      <c r="AF29">
        <v>494.572703</v>
      </c>
      <c r="AG29">
        <v>408.585892</v>
      </c>
      <c r="AH29">
        <v>218.701738</v>
      </c>
      <c r="AI29">
        <v>373.269004</v>
      </c>
      <c r="AJ29">
        <v>268.403724</v>
      </c>
    </row>
    <row r="30" spans="1:36" ht="15">
      <c r="A30" s="1">
        <v>128</v>
      </c>
      <c r="B30">
        <v>108.793406</v>
      </c>
      <c r="C30">
        <v>522.145404</v>
      </c>
      <c r="D30">
        <v>269.826556</v>
      </c>
      <c r="E30">
        <v>1037.193046</v>
      </c>
      <c r="F30">
        <v>1007.137792</v>
      </c>
      <c r="G30">
        <v>529.941486</v>
      </c>
      <c r="H30">
        <v>512.458444</v>
      </c>
      <c r="I30">
        <v>519.094711</v>
      </c>
      <c r="J30">
        <v>527.516774</v>
      </c>
      <c r="K30">
        <v>511.14135</v>
      </c>
      <c r="L30">
        <v>305.39646</v>
      </c>
      <c r="M30">
        <v>431.106099</v>
      </c>
      <c r="N30">
        <v>516.483426</v>
      </c>
      <c r="O30">
        <v>509.689658</v>
      </c>
      <c r="P30">
        <v>264.453612</v>
      </c>
      <c r="Q30">
        <v>468.347537</v>
      </c>
      <c r="R30">
        <v>512.804451</v>
      </c>
      <c r="S30">
        <v>521.092753</v>
      </c>
      <c r="T30">
        <v>243.798849</v>
      </c>
      <c r="U30">
        <v>498.537078</v>
      </c>
      <c r="V30">
        <v>520.608315</v>
      </c>
      <c r="W30">
        <v>506.373381</v>
      </c>
      <c r="X30">
        <v>206.46651</v>
      </c>
      <c r="Y30">
        <v>497.816902</v>
      </c>
      <c r="Z30">
        <v>493.555683</v>
      </c>
      <c r="AA30">
        <v>389.989288</v>
      </c>
      <c r="AB30">
        <v>519.006506</v>
      </c>
      <c r="AC30">
        <v>503.169088</v>
      </c>
      <c r="AD30">
        <v>514.318687</v>
      </c>
      <c r="AE30">
        <v>264.092508</v>
      </c>
      <c r="AF30">
        <v>513.402635</v>
      </c>
      <c r="AG30">
        <v>450.609347</v>
      </c>
      <c r="AH30">
        <v>241.094203</v>
      </c>
      <c r="AI30">
        <v>373.33645</v>
      </c>
      <c r="AJ30">
        <v>266.321146</v>
      </c>
    </row>
    <row r="31" spans="1:36" ht="15">
      <c r="A31" s="1">
        <v>256</v>
      </c>
      <c r="B31">
        <v>109.150735</v>
      </c>
      <c r="C31">
        <v>525.722743</v>
      </c>
      <c r="D31">
        <v>269.789184</v>
      </c>
      <c r="E31">
        <v>1045.885597</v>
      </c>
      <c r="F31">
        <v>1023.332074</v>
      </c>
      <c r="G31">
        <v>533.874378</v>
      </c>
      <c r="H31">
        <v>514.71113</v>
      </c>
      <c r="I31">
        <v>516.036151</v>
      </c>
      <c r="J31">
        <v>678.115975</v>
      </c>
      <c r="K31">
        <v>518.652733</v>
      </c>
      <c r="L31">
        <v>301.366264</v>
      </c>
      <c r="M31">
        <v>436.436</v>
      </c>
      <c r="N31">
        <v>519.66867</v>
      </c>
      <c r="O31">
        <v>514.115442</v>
      </c>
      <c r="P31">
        <v>264.5461</v>
      </c>
      <c r="Q31">
        <v>471.975343</v>
      </c>
      <c r="R31">
        <v>516.881593</v>
      </c>
      <c r="S31">
        <v>525.008174</v>
      </c>
      <c r="T31">
        <v>245.494627</v>
      </c>
      <c r="U31">
        <v>502.935395</v>
      </c>
      <c r="V31">
        <v>523.654789</v>
      </c>
      <c r="W31">
        <v>510.528883</v>
      </c>
      <c r="X31">
        <v>212.129537</v>
      </c>
      <c r="Y31">
        <v>502.819923</v>
      </c>
      <c r="Z31">
        <v>492.813947</v>
      </c>
      <c r="AA31">
        <v>387.030421</v>
      </c>
      <c r="AB31">
        <v>521.529609</v>
      </c>
      <c r="AC31">
        <v>498.353412</v>
      </c>
      <c r="AD31">
        <v>516.052984</v>
      </c>
      <c r="AE31">
        <v>265.12529</v>
      </c>
      <c r="AF31">
        <v>515.251017</v>
      </c>
      <c r="AG31">
        <v>455.457688</v>
      </c>
      <c r="AH31">
        <v>253.814373</v>
      </c>
      <c r="AI31">
        <v>372.992492</v>
      </c>
      <c r="AJ31">
        <v>267.396093</v>
      </c>
    </row>
    <row r="32" spans="1:36" ht="15">
      <c r="A32" s="1">
        <v>512</v>
      </c>
      <c r="B32">
        <v>109.346029</v>
      </c>
      <c r="C32">
        <v>525.860027</v>
      </c>
      <c r="D32">
        <v>269.860457</v>
      </c>
      <c r="E32">
        <v>1048.132436</v>
      </c>
      <c r="F32">
        <v>1031.455788</v>
      </c>
      <c r="G32">
        <v>533.612243</v>
      </c>
      <c r="H32">
        <v>516.113798</v>
      </c>
      <c r="I32">
        <v>517.212021</v>
      </c>
      <c r="J32">
        <v>773.863065</v>
      </c>
      <c r="K32">
        <v>520.356636</v>
      </c>
      <c r="L32">
        <v>296.87164</v>
      </c>
      <c r="M32">
        <v>440.113208</v>
      </c>
      <c r="N32">
        <v>520.203695</v>
      </c>
      <c r="O32">
        <v>513.868254</v>
      </c>
      <c r="P32">
        <v>264.669636</v>
      </c>
      <c r="Q32">
        <v>478.974517</v>
      </c>
      <c r="R32">
        <v>516.627208</v>
      </c>
      <c r="S32">
        <v>525.253575</v>
      </c>
      <c r="T32">
        <v>243.640501</v>
      </c>
      <c r="U32">
        <v>505.557414</v>
      </c>
      <c r="V32">
        <v>527.122726</v>
      </c>
      <c r="W32">
        <v>510.668649</v>
      </c>
      <c r="X32">
        <v>214.168454</v>
      </c>
      <c r="Y32">
        <v>501.112474</v>
      </c>
      <c r="Z32">
        <v>496.757299</v>
      </c>
      <c r="AA32">
        <v>385.091229</v>
      </c>
      <c r="AB32">
        <v>524.178564</v>
      </c>
      <c r="AC32">
        <v>507.093301</v>
      </c>
      <c r="AD32">
        <v>521.447596</v>
      </c>
      <c r="AE32">
        <v>266.951893</v>
      </c>
      <c r="AF32">
        <v>522.339134</v>
      </c>
      <c r="AG32">
        <v>450.714366</v>
      </c>
      <c r="AH32">
        <v>263.680444</v>
      </c>
      <c r="AI32">
        <v>373.136171</v>
      </c>
      <c r="AJ32">
        <v>271.533931</v>
      </c>
    </row>
    <row r="33" spans="1:36" ht="15">
      <c r="A33" s="1">
        <v>1024</v>
      </c>
      <c r="B33">
        <v>109.207279</v>
      </c>
      <c r="C33">
        <v>524.820388</v>
      </c>
      <c r="D33">
        <v>269.737641</v>
      </c>
      <c r="E33">
        <v>1047.275614</v>
      </c>
      <c r="F33">
        <v>1035.371009</v>
      </c>
      <c r="G33">
        <v>535.263404</v>
      </c>
      <c r="H33">
        <v>517.725875</v>
      </c>
      <c r="I33">
        <v>519.7301</v>
      </c>
      <c r="J33">
        <v>774.611978</v>
      </c>
      <c r="K33">
        <v>520.334927</v>
      </c>
      <c r="L33">
        <v>293.00059</v>
      </c>
      <c r="M33">
        <v>439.463006</v>
      </c>
      <c r="N33">
        <v>519.837761</v>
      </c>
      <c r="O33">
        <v>514.363635</v>
      </c>
      <c r="P33">
        <v>264.544434</v>
      </c>
      <c r="Q33">
        <v>503.790141</v>
      </c>
      <c r="R33">
        <v>517.088968</v>
      </c>
      <c r="S33">
        <v>524.927712</v>
      </c>
      <c r="T33">
        <v>243.281335</v>
      </c>
      <c r="U33">
        <v>507.862193</v>
      </c>
      <c r="V33">
        <v>529.617009</v>
      </c>
      <c r="W33">
        <v>515.342471</v>
      </c>
      <c r="X33">
        <v>214.31752</v>
      </c>
      <c r="Y33">
        <v>505.509885</v>
      </c>
      <c r="Z33">
        <v>501.2173</v>
      </c>
      <c r="AA33">
        <v>385.269523</v>
      </c>
      <c r="AB33">
        <v>526.254731</v>
      </c>
      <c r="AC33">
        <v>504.203265</v>
      </c>
      <c r="AD33">
        <v>524.518259</v>
      </c>
      <c r="AE33">
        <v>267.109499</v>
      </c>
      <c r="AF33">
        <v>526.039542</v>
      </c>
      <c r="AG33">
        <v>449.777733</v>
      </c>
      <c r="AH33">
        <v>267.281691</v>
      </c>
      <c r="AI33">
        <v>373.232221</v>
      </c>
      <c r="AJ33">
        <v>271.21923</v>
      </c>
    </row>
    <row r="34" spans="2:36" ht="15">
      <c r="B34" s="1">
        <f aca="true" t="shared" si="2" ref="B34:AJ34">GEOMEAN(B22/$B22,B23/$B23,B24/$B24,B25/$B25,B26/$B26,B27/$B27,B28/$B28,B29/$B29,B30/$B30,B31/$B31,B32/$B32,B33/$B33)</f>
        <v>1</v>
      </c>
      <c r="C34" s="1">
        <f t="shared" si="2"/>
        <v>3.943892161733098</v>
      </c>
      <c r="D34" s="1">
        <f t="shared" si="2"/>
        <v>2.8632883638933606</v>
      </c>
      <c r="E34" s="1">
        <f t="shared" si="2"/>
        <v>5.734131151342725</v>
      </c>
      <c r="F34" s="1">
        <f t="shared" si="2"/>
        <v>5.729774626512905</v>
      </c>
      <c r="G34" s="1">
        <f t="shared" si="2"/>
        <v>4.184861770521792</v>
      </c>
      <c r="H34" s="1">
        <f t="shared" si="2"/>
        <v>3.841810576333253</v>
      </c>
      <c r="I34" s="1">
        <f t="shared" si="2"/>
        <v>3.8048488307217365</v>
      </c>
      <c r="J34" s="1">
        <f t="shared" si="2"/>
        <v>1.9467959094447451</v>
      </c>
      <c r="K34" s="1">
        <f t="shared" si="2"/>
        <v>3.9826573148197126</v>
      </c>
      <c r="L34" s="1">
        <f t="shared" si="2"/>
        <v>2.725396250180903</v>
      </c>
      <c r="M34" s="1">
        <f t="shared" si="2"/>
        <v>3.977246656580222</v>
      </c>
      <c r="N34" s="1">
        <f t="shared" si="2"/>
        <v>3.9370415795416336</v>
      </c>
      <c r="O34" s="1">
        <f t="shared" si="2"/>
        <v>3.9462949663906928</v>
      </c>
      <c r="P34" s="1">
        <f t="shared" si="2"/>
        <v>2.750421147310926</v>
      </c>
      <c r="Q34" s="1">
        <f t="shared" si="2"/>
        <v>3.540742341483714</v>
      </c>
      <c r="R34" s="1">
        <f t="shared" si="2"/>
        <v>3.9231698580158247</v>
      </c>
      <c r="S34" s="1">
        <f t="shared" si="2"/>
        <v>3.749022994374666</v>
      </c>
      <c r="T34" s="1">
        <f t="shared" si="2"/>
        <v>2.8646718602111862</v>
      </c>
      <c r="U34" s="1">
        <f t="shared" si="2"/>
        <v>3.0581249302244125</v>
      </c>
      <c r="V34" s="1">
        <f t="shared" si="2"/>
        <v>3.1707336955092402</v>
      </c>
      <c r="W34" s="1">
        <f t="shared" si="2"/>
        <v>3.50151980557359</v>
      </c>
      <c r="X34" s="1">
        <f t="shared" si="2"/>
        <v>1.9153063127342111</v>
      </c>
      <c r="Y34" s="1">
        <f t="shared" si="2"/>
        <v>3.47319959224801</v>
      </c>
      <c r="Z34" s="1">
        <f t="shared" si="2"/>
        <v>3.687162833036133</v>
      </c>
      <c r="AA34" s="1">
        <f t="shared" si="2"/>
        <v>3.7219601445669395</v>
      </c>
      <c r="AB34" s="1">
        <f t="shared" si="2"/>
        <v>3.095247553632827</v>
      </c>
      <c r="AC34" s="1">
        <f t="shared" si="2"/>
        <v>3.3494677300762445</v>
      </c>
      <c r="AD34" s="1">
        <f t="shared" si="2"/>
        <v>3.836100024002522</v>
      </c>
      <c r="AE34" s="1">
        <f t="shared" si="2"/>
        <v>2.564398740943606</v>
      </c>
      <c r="AF34" s="1">
        <f t="shared" si="2"/>
        <v>3.7641277099609627</v>
      </c>
      <c r="AG34" s="1">
        <f t="shared" si="2"/>
        <v>4.246669738534137</v>
      </c>
      <c r="AH34" s="1">
        <f t="shared" si="2"/>
        <v>2.7760208640155883</v>
      </c>
      <c r="AI34" s="1">
        <f t="shared" si="2"/>
        <v>2.806714815856295</v>
      </c>
      <c r="AJ34" s="1">
        <f t="shared" si="2"/>
        <v>1.9456403870346053</v>
      </c>
    </row>
    <row r="35" ht="15">
      <c r="A35" s="1" t="s">
        <v>14</v>
      </c>
    </row>
    <row r="36" spans="1:36" ht="15">
      <c r="A36" s="1" t="s">
        <v>9</v>
      </c>
      <c r="B36">
        <v>0.638643</v>
      </c>
      <c r="C36">
        <v>43.074501</v>
      </c>
      <c r="D36">
        <v>57.939341</v>
      </c>
      <c r="E36">
        <v>40.688705</v>
      </c>
      <c r="F36">
        <v>42.088721</v>
      </c>
      <c r="G36">
        <v>39.417794</v>
      </c>
      <c r="H36">
        <v>41.907639</v>
      </c>
      <c r="I36">
        <v>40.713302</v>
      </c>
      <c r="J36">
        <v>40.829539</v>
      </c>
      <c r="K36">
        <v>37.955828</v>
      </c>
      <c r="L36">
        <v>42.181546</v>
      </c>
      <c r="M36">
        <v>129.613923</v>
      </c>
      <c r="N36">
        <v>37.576172</v>
      </c>
      <c r="O36">
        <v>36.344473</v>
      </c>
      <c r="P36">
        <v>32.296018</v>
      </c>
      <c r="Q36">
        <v>33.754492</v>
      </c>
      <c r="R36">
        <v>36.428818</v>
      </c>
      <c r="S36">
        <v>36.776199</v>
      </c>
      <c r="T36">
        <v>96.875788</v>
      </c>
      <c r="U36">
        <v>46.43485</v>
      </c>
      <c r="V36">
        <v>40.424276</v>
      </c>
      <c r="W36">
        <v>31.430252</v>
      </c>
      <c r="X36">
        <v>54.568301</v>
      </c>
      <c r="Y36">
        <v>46.805674</v>
      </c>
      <c r="Z36">
        <v>33.890851</v>
      </c>
      <c r="AA36">
        <v>79.979987</v>
      </c>
      <c r="AB36">
        <v>38.564136</v>
      </c>
      <c r="AC36">
        <v>129.46553</v>
      </c>
      <c r="AD36">
        <v>46.932419</v>
      </c>
      <c r="AE36">
        <v>32.769634</v>
      </c>
      <c r="AF36">
        <v>54.050393</v>
      </c>
      <c r="AG36">
        <v>115.77223</v>
      </c>
      <c r="AH36">
        <v>98.803051</v>
      </c>
      <c r="AI36">
        <v>131.019119</v>
      </c>
      <c r="AJ36">
        <v>77.440719</v>
      </c>
    </row>
    <row r="37" spans="1:36" ht="15">
      <c r="A37" s="1" t="s">
        <v>10</v>
      </c>
      <c r="B37">
        <v>0.892792</v>
      </c>
      <c r="C37">
        <v>105.296977</v>
      </c>
      <c r="D37">
        <v>173.01023</v>
      </c>
      <c r="E37">
        <v>141.730178</v>
      </c>
      <c r="F37">
        <v>121.781889</v>
      </c>
      <c r="G37">
        <v>138.804499</v>
      </c>
      <c r="H37">
        <v>136.241906</v>
      </c>
      <c r="I37">
        <v>149.946287</v>
      </c>
      <c r="J37">
        <v>141.277537</v>
      </c>
      <c r="K37">
        <v>90.116612</v>
      </c>
      <c r="L37">
        <v>112.469327</v>
      </c>
      <c r="M37">
        <v>412.480738</v>
      </c>
      <c r="N37">
        <v>78.638345</v>
      </c>
      <c r="O37">
        <v>74.347632</v>
      </c>
      <c r="P37">
        <v>77.706406</v>
      </c>
      <c r="Q37">
        <v>68.44285</v>
      </c>
      <c r="R37">
        <v>74.629693</v>
      </c>
      <c r="S37">
        <v>75.87977</v>
      </c>
      <c r="T37">
        <v>302.54568</v>
      </c>
      <c r="U37">
        <v>70.846818</v>
      </c>
      <c r="V37">
        <v>93.531497</v>
      </c>
      <c r="W37">
        <v>64.046665</v>
      </c>
      <c r="X37">
        <v>64.443446</v>
      </c>
      <c r="Y37">
        <v>82.673843</v>
      </c>
      <c r="Z37">
        <v>90.751205</v>
      </c>
      <c r="AA37">
        <v>264.417396</v>
      </c>
      <c r="AB37">
        <v>85.647839</v>
      </c>
      <c r="AC37">
        <v>319.468155</v>
      </c>
      <c r="AD37">
        <v>101.108178</v>
      </c>
      <c r="AE37">
        <v>104.509504</v>
      </c>
      <c r="AF37">
        <v>121.748031</v>
      </c>
      <c r="AG37">
        <v>359.042113</v>
      </c>
      <c r="AH37">
        <v>231.445835</v>
      </c>
      <c r="AI37">
        <v>328.310704</v>
      </c>
      <c r="AJ37">
        <v>205.891462</v>
      </c>
    </row>
    <row r="38" spans="1:36" ht="15">
      <c r="A38" s="1" t="s">
        <v>11</v>
      </c>
      <c r="B38">
        <v>1.226051</v>
      </c>
      <c r="C38">
        <v>219.41</v>
      </c>
      <c r="D38">
        <v>230.810332</v>
      </c>
      <c r="E38">
        <v>407.292338</v>
      </c>
      <c r="F38">
        <v>309.15161</v>
      </c>
      <c r="G38">
        <v>312.819382</v>
      </c>
      <c r="H38">
        <v>311.770821</v>
      </c>
      <c r="I38">
        <v>415.12355</v>
      </c>
      <c r="J38">
        <v>404.02198</v>
      </c>
      <c r="K38">
        <v>182.797632</v>
      </c>
      <c r="L38">
        <v>163.956526</v>
      </c>
      <c r="M38">
        <v>464.934643</v>
      </c>
      <c r="N38">
        <v>123.519667</v>
      </c>
      <c r="O38">
        <v>104.304361</v>
      </c>
      <c r="P38">
        <v>100.957235</v>
      </c>
      <c r="Q38">
        <v>101.861066</v>
      </c>
      <c r="R38">
        <v>104.485002</v>
      </c>
      <c r="S38">
        <v>118.520848</v>
      </c>
      <c r="T38">
        <v>437.814357</v>
      </c>
      <c r="U38">
        <v>92.483268</v>
      </c>
      <c r="V38">
        <v>234.259115</v>
      </c>
      <c r="W38">
        <v>104.572096</v>
      </c>
      <c r="X38">
        <v>65.034313</v>
      </c>
      <c r="Y38">
        <v>172.543541</v>
      </c>
      <c r="Z38">
        <v>234.488349</v>
      </c>
      <c r="AA38">
        <v>437.80101</v>
      </c>
      <c r="AB38">
        <v>174.171814</v>
      </c>
      <c r="AC38">
        <v>400.381362</v>
      </c>
      <c r="AD38">
        <v>246.686898</v>
      </c>
      <c r="AE38">
        <v>143.841826</v>
      </c>
      <c r="AF38">
        <v>343.205562</v>
      </c>
      <c r="AG38">
        <v>485.994434</v>
      </c>
      <c r="AH38">
        <v>240.013488</v>
      </c>
      <c r="AI38">
        <v>403.850536</v>
      </c>
      <c r="AJ38">
        <v>239.277401</v>
      </c>
    </row>
    <row r="39" spans="1:36" ht="15">
      <c r="A39" s="1" t="s">
        <v>12</v>
      </c>
      <c r="B39">
        <v>1.386273</v>
      </c>
      <c r="C39">
        <v>248.844366</v>
      </c>
      <c r="D39">
        <v>237.609799</v>
      </c>
      <c r="E39">
        <v>752.186298</v>
      </c>
      <c r="F39">
        <v>472.13822</v>
      </c>
      <c r="G39">
        <v>395.856743</v>
      </c>
      <c r="H39">
        <v>496.39167</v>
      </c>
      <c r="I39">
        <v>751.900932</v>
      </c>
      <c r="J39">
        <v>739.461545</v>
      </c>
      <c r="K39">
        <v>158.761752</v>
      </c>
      <c r="L39">
        <v>179.597916</v>
      </c>
      <c r="M39">
        <v>463.112837</v>
      </c>
      <c r="N39">
        <v>128.396931</v>
      </c>
      <c r="O39">
        <v>95.113534</v>
      </c>
      <c r="P39">
        <v>86.34723</v>
      </c>
      <c r="Q39">
        <v>87.598195</v>
      </c>
      <c r="R39">
        <v>96.909862</v>
      </c>
      <c r="S39">
        <v>123.455398</v>
      </c>
      <c r="T39">
        <v>440.011954</v>
      </c>
      <c r="U39">
        <v>97.953345</v>
      </c>
      <c r="V39">
        <v>273.62406</v>
      </c>
      <c r="W39">
        <v>106.597704</v>
      </c>
      <c r="X39">
        <v>65.566346</v>
      </c>
      <c r="Y39">
        <v>177.717931</v>
      </c>
      <c r="Z39">
        <v>270.611514</v>
      </c>
      <c r="AA39">
        <v>442.738035</v>
      </c>
      <c r="AB39">
        <v>184.189277</v>
      </c>
      <c r="AC39">
        <v>398.48047</v>
      </c>
      <c r="AD39">
        <v>275.842298</v>
      </c>
      <c r="AE39">
        <v>146.414687</v>
      </c>
      <c r="AF39">
        <v>374.212504</v>
      </c>
      <c r="AG39">
        <v>487.941115</v>
      </c>
      <c r="AH39">
        <v>240.458582</v>
      </c>
      <c r="AI39">
        <v>402.995837</v>
      </c>
      <c r="AJ39">
        <v>242.731721</v>
      </c>
    </row>
    <row r="40" spans="1:36" ht="15">
      <c r="A40" s="1" t="s">
        <v>13</v>
      </c>
      <c r="B40">
        <v>1.378633</v>
      </c>
      <c r="C40">
        <v>248.935081</v>
      </c>
      <c r="D40">
        <v>237.827569</v>
      </c>
      <c r="E40">
        <v>782.340077</v>
      </c>
      <c r="F40">
        <v>481.266139</v>
      </c>
      <c r="G40">
        <v>400.656991</v>
      </c>
      <c r="H40">
        <v>497.200548</v>
      </c>
      <c r="I40">
        <v>778.361336</v>
      </c>
      <c r="J40">
        <v>766.636048</v>
      </c>
      <c r="K40">
        <v>149.024945</v>
      </c>
      <c r="L40">
        <v>179.52046</v>
      </c>
      <c r="M40">
        <v>463.748948</v>
      </c>
      <c r="N40">
        <v>128.57636</v>
      </c>
      <c r="O40">
        <v>102.03657</v>
      </c>
      <c r="P40">
        <v>86.687706</v>
      </c>
      <c r="Q40">
        <v>86.663561</v>
      </c>
      <c r="R40">
        <v>102.162049</v>
      </c>
      <c r="S40">
        <v>123.715108</v>
      </c>
      <c r="T40">
        <v>439.991337</v>
      </c>
      <c r="U40">
        <v>96.706156</v>
      </c>
      <c r="V40">
        <v>273.204723</v>
      </c>
      <c r="W40">
        <v>106.616955</v>
      </c>
      <c r="X40">
        <v>65.581341</v>
      </c>
      <c r="Y40">
        <v>176.28688</v>
      </c>
      <c r="Z40">
        <v>258.795236</v>
      </c>
      <c r="AA40">
        <v>442.653698</v>
      </c>
      <c r="AB40">
        <v>183.848656</v>
      </c>
      <c r="AC40">
        <v>398.469275</v>
      </c>
      <c r="AD40">
        <v>275.449088</v>
      </c>
      <c r="AE40">
        <v>146.465217</v>
      </c>
      <c r="AF40">
        <v>373.571981</v>
      </c>
      <c r="AG40">
        <v>487.941408</v>
      </c>
      <c r="AH40">
        <v>240.480454</v>
      </c>
      <c r="AI40">
        <v>402.94373</v>
      </c>
      <c r="AJ40">
        <v>242.680113</v>
      </c>
    </row>
    <row r="41" spans="2:36" ht="15">
      <c r="B41" s="1">
        <f aca="true" t="shared" si="3" ref="B41:AJ41">GEOMEAN(B36/$B36,B37/$B37,B38/$B38,B39/$B39,B40/$B40)</f>
        <v>1</v>
      </c>
      <c r="C41" s="1">
        <f t="shared" si="3"/>
        <v>135.77456340112084</v>
      </c>
      <c r="D41" s="1">
        <f t="shared" si="3"/>
        <v>157.80564745621217</v>
      </c>
      <c r="E41" s="1">
        <f t="shared" si="3"/>
        <v>252.90056757295002</v>
      </c>
      <c r="F41" s="1">
        <f t="shared" si="3"/>
        <v>193.24666116038972</v>
      </c>
      <c r="G41" s="1">
        <f t="shared" si="3"/>
        <v>182.63212548207062</v>
      </c>
      <c r="H41" s="1">
        <f t="shared" si="3"/>
        <v>201.09265479345532</v>
      </c>
      <c r="I41" s="1">
        <f t="shared" si="3"/>
        <v>256.49291608999397</v>
      </c>
      <c r="J41" s="1">
        <f t="shared" si="3"/>
        <v>250.6274292513197</v>
      </c>
      <c r="K41" s="1">
        <f t="shared" si="3"/>
        <v>102.05842584736773</v>
      </c>
      <c r="L41" s="1">
        <f t="shared" si="3"/>
        <v>113.4219801708947</v>
      </c>
      <c r="M41" s="1">
        <f t="shared" si="3"/>
        <v>331.37559084859225</v>
      </c>
      <c r="N41" s="1">
        <f t="shared" si="3"/>
        <v>85.27797380754072</v>
      </c>
      <c r="O41" s="1">
        <f t="shared" si="3"/>
        <v>72.81793304606929</v>
      </c>
      <c r="P41" s="1">
        <f t="shared" si="3"/>
        <v>67.67479525605007</v>
      </c>
      <c r="Q41" s="1">
        <f t="shared" si="3"/>
        <v>66.8708786864379</v>
      </c>
      <c r="R41" s="1">
        <f t="shared" si="3"/>
        <v>73.22354802824891</v>
      </c>
      <c r="S41" s="1">
        <f t="shared" si="3"/>
        <v>82.32300226423025</v>
      </c>
      <c r="T41" s="1">
        <f t="shared" si="3"/>
        <v>284.3662674176491</v>
      </c>
      <c r="U41" s="1">
        <f t="shared" si="3"/>
        <v>73.5829690993298</v>
      </c>
      <c r="V41" s="1">
        <f t="shared" si="3"/>
        <v>137.72885611722424</v>
      </c>
      <c r="W41" s="1">
        <f t="shared" si="3"/>
        <v>70.89310219760982</v>
      </c>
      <c r="X41" s="1">
        <f t="shared" si="3"/>
        <v>59.34467015545548</v>
      </c>
      <c r="Y41" s="1">
        <f t="shared" si="3"/>
        <v>109.3806328540851</v>
      </c>
      <c r="Z41" s="1">
        <f t="shared" si="3"/>
        <v>130.46945702251838</v>
      </c>
      <c r="AA41" s="1">
        <f t="shared" si="3"/>
        <v>267.047751158891</v>
      </c>
      <c r="AB41" s="1">
        <f t="shared" si="3"/>
        <v>107.83448169028601</v>
      </c>
      <c r="AC41" s="1">
        <f t="shared" si="3"/>
        <v>287.61306397187445</v>
      </c>
      <c r="AD41" s="1">
        <f t="shared" si="3"/>
        <v>146.1028266573773</v>
      </c>
      <c r="AE41" s="1">
        <f t="shared" si="3"/>
        <v>95.41210076847398</v>
      </c>
      <c r="AF41" s="1">
        <f t="shared" si="3"/>
        <v>188.23425463158625</v>
      </c>
      <c r="AG41" s="1">
        <f t="shared" si="3"/>
        <v>324.53411126601287</v>
      </c>
      <c r="AH41" s="1">
        <f t="shared" si="3"/>
        <v>188.43093554273375</v>
      </c>
      <c r="AI41" s="1">
        <f t="shared" si="3"/>
        <v>291.68505995529125</v>
      </c>
      <c r="AJ41" s="1">
        <f t="shared" si="3"/>
        <v>175.86164884660207</v>
      </c>
    </row>
    <row r="42" ht="15">
      <c r="A42" s="1" t="s">
        <v>15</v>
      </c>
    </row>
    <row r="43" spans="1:36" ht="15">
      <c r="A43" s="1" t="s">
        <v>9</v>
      </c>
      <c r="B43">
        <v>1.094204</v>
      </c>
      <c r="C43">
        <v>37.381937</v>
      </c>
      <c r="D43">
        <v>48.063789</v>
      </c>
      <c r="E43">
        <v>39.569897</v>
      </c>
      <c r="F43">
        <v>39.248459</v>
      </c>
      <c r="G43">
        <v>36.847662</v>
      </c>
      <c r="H43">
        <v>32.298074</v>
      </c>
      <c r="I43">
        <v>33.73722</v>
      </c>
      <c r="J43">
        <v>12.635016</v>
      </c>
      <c r="K43">
        <v>34.258295</v>
      </c>
      <c r="L43">
        <v>24.745868</v>
      </c>
      <c r="M43">
        <v>109.937228</v>
      </c>
      <c r="N43">
        <v>30.758341</v>
      </c>
      <c r="O43">
        <v>33.752247</v>
      </c>
      <c r="P43">
        <v>26.436479</v>
      </c>
      <c r="Q43">
        <v>27.897879</v>
      </c>
      <c r="R43">
        <v>33.287137</v>
      </c>
      <c r="S43">
        <v>30.128226</v>
      </c>
      <c r="T43">
        <v>104.670515</v>
      </c>
      <c r="U43">
        <v>32.181279</v>
      </c>
      <c r="V43">
        <v>28.994321</v>
      </c>
      <c r="W43">
        <v>23.069753</v>
      </c>
      <c r="X43">
        <v>6.307163</v>
      </c>
      <c r="Y43">
        <v>30.995637</v>
      </c>
      <c r="Z43">
        <v>30.193054</v>
      </c>
      <c r="AA43">
        <v>111.861125</v>
      </c>
      <c r="AB43">
        <v>23.905491</v>
      </c>
      <c r="AC43">
        <v>140.871452</v>
      </c>
      <c r="AD43">
        <v>29.218627</v>
      </c>
      <c r="AE43">
        <v>27.055341</v>
      </c>
      <c r="AF43">
        <v>39.175284</v>
      </c>
      <c r="AG43">
        <v>121.255167</v>
      </c>
      <c r="AH43">
        <v>103.046905</v>
      </c>
      <c r="AI43">
        <v>142.817134</v>
      </c>
      <c r="AJ43">
        <v>115.041224</v>
      </c>
    </row>
    <row r="44" spans="1:36" ht="15">
      <c r="A44" s="1" t="s">
        <v>10</v>
      </c>
      <c r="B44">
        <v>1.103157</v>
      </c>
      <c r="C44">
        <v>75.910812</v>
      </c>
      <c r="D44">
        <v>109.551081</v>
      </c>
      <c r="E44">
        <v>121.119825</v>
      </c>
      <c r="F44">
        <v>95.794039</v>
      </c>
      <c r="G44">
        <v>109.489208</v>
      </c>
      <c r="H44">
        <v>64.749487</v>
      </c>
      <c r="I44">
        <v>82.250798</v>
      </c>
      <c r="J44">
        <v>34.998819</v>
      </c>
      <c r="K44">
        <v>71.34725</v>
      </c>
      <c r="L44">
        <v>20.173295</v>
      </c>
      <c r="M44">
        <v>174.336354</v>
      </c>
      <c r="N44">
        <v>55.371893</v>
      </c>
      <c r="O44">
        <v>62.952846</v>
      </c>
      <c r="P44">
        <v>54.736523</v>
      </c>
      <c r="Q44">
        <v>50.618259</v>
      </c>
      <c r="R44">
        <v>59.58525</v>
      </c>
      <c r="S44">
        <v>54.210614</v>
      </c>
      <c r="T44">
        <v>64.0504</v>
      </c>
      <c r="U44">
        <v>61.530701</v>
      </c>
      <c r="V44">
        <v>81.061967</v>
      </c>
      <c r="W44">
        <v>47.632633</v>
      </c>
      <c r="X44">
        <v>1.486573</v>
      </c>
      <c r="Y44">
        <v>58.9651</v>
      </c>
      <c r="Z44">
        <v>63.853489</v>
      </c>
      <c r="AA44">
        <v>99.803347</v>
      </c>
      <c r="AB44">
        <v>53.198121</v>
      </c>
      <c r="AC44">
        <v>133.059389</v>
      </c>
      <c r="AD44">
        <v>68.111286</v>
      </c>
      <c r="AE44">
        <v>68.957284</v>
      </c>
      <c r="AF44">
        <v>76.533051</v>
      </c>
      <c r="AG44">
        <v>142.707913</v>
      </c>
      <c r="AH44">
        <v>150.884442</v>
      </c>
      <c r="AI44">
        <v>132.71138</v>
      </c>
      <c r="AJ44">
        <v>119.780986</v>
      </c>
    </row>
    <row r="45" spans="1:36" ht="15">
      <c r="A45" s="1" t="s">
        <v>11</v>
      </c>
      <c r="B45">
        <v>1.134187</v>
      </c>
      <c r="C45">
        <v>118.696771</v>
      </c>
      <c r="D45">
        <v>168.566054</v>
      </c>
      <c r="E45">
        <v>296.791108</v>
      </c>
      <c r="F45">
        <v>200.915956</v>
      </c>
      <c r="G45">
        <v>224.954484</v>
      </c>
      <c r="H45">
        <v>114.860331</v>
      </c>
      <c r="I45">
        <v>173.952373</v>
      </c>
      <c r="J45">
        <v>74.24434</v>
      </c>
      <c r="K45">
        <v>129.464775</v>
      </c>
      <c r="L45">
        <v>18.433772</v>
      </c>
      <c r="M45">
        <v>80.382065</v>
      </c>
      <c r="N45">
        <v>75.002718</v>
      </c>
      <c r="O45">
        <v>79.899239</v>
      </c>
      <c r="P45">
        <v>69.534579</v>
      </c>
      <c r="Q45">
        <v>67.056859</v>
      </c>
      <c r="R45">
        <v>80.838451</v>
      </c>
      <c r="S45">
        <v>73.95654</v>
      </c>
      <c r="T45">
        <v>43.138542</v>
      </c>
      <c r="U45">
        <v>81.762791</v>
      </c>
      <c r="V45">
        <v>154.242318</v>
      </c>
      <c r="W45">
        <v>70.068031</v>
      </c>
      <c r="X45">
        <v>1.14817</v>
      </c>
      <c r="Y45">
        <v>91.608583</v>
      </c>
      <c r="Z45">
        <v>137.85173</v>
      </c>
      <c r="AA45">
        <v>64.567249</v>
      </c>
      <c r="AB45">
        <v>85.008534</v>
      </c>
      <c r="AC45">
        <v>95.274064</v>
      </c>
      <c r="AD45">
        <v>137.719451</v>
      </c>
      <c r="AE45">
        <v>93.168307</v>
      </c>
      <c r="AF45">
        <v>156.321547</v>
      </c>
      <c r="AG45">
        <v>92.039667</v>
      </c>
      <c r="AH45">
        <v>85.480099</v>
      </c>
      <c r="AI45">
        <v>94.659868</v>
      </c>
      <c r="AJ45">
        <v>90.733092</v>
      </c>
    </row>
    <row r="46" spans="1:36" ht="15">
      <c r="A46" s="1" t="s">
        <v>12</v>
      </c>
      <c r="B46">
        <v>1.128986</v>
      </c>
      <c r="C46">
        <v>116.918004</v>
      </c>
      <c r="D46">
        <v>159.900443</v>
      </c>
      <c r="E46">
        <v>520.997482</v>
      </c>
      <c r="F46">
        <v>229.099835</v>
      </c>
      <c r="G46">
        <v>292.692223</v>
      </c>
      <c r="H46">
        <v>120.981948</v>
      </c>
      <c r="I46">
        <v>227.684557</v>
      </c>
      <c r="J46">
        <v>80.999174</v>
      </c>
      <c r="K46">
        <v>158.269961</v>
      </c>
      <c r="L46">
        <v>17.033926</v>
      </c>
      <c r="M46">
        <v>64.584435</v>
      </c>
      <c r="N46">
        <v>76.591372</v>
      </c>
      <c r="O46">
        <v>84.005341</v>
      </c>
      <c r="P46">
        <v>71.880582</v>
      </c>
      <c r="Q46">
        <v>66.933034</v>
      </c>
      <c r="R46">
        <v>87.035765</v>
      </c>
      <c r="S46">
        <v>77.017226</v>
      </c>
      <c r="T46">
        <v>34.166808</v>
      </c>
      <c r="U46">
        <v>82.147837</v>
      </c>
      <c r="V46">
        <v>158.428459</v>
      </c>
      <c r="W46">
        <v>73.277066</v>
      </c>
      <c r="X46">
        <v>0.982644</v>
      </c>
      <c r="Y46">
        <v>92.078545</v>
      </c>
      <c r="Z46">
        <v>154.552764</v>
      </c>
      <c r="AA46">
        <v>53.669259</v>
      </c>
      <c r="AB46">
        <v>91.652897</v>
      </c>
      <c r="AC46">
        <v>83.741407</v>
      </c>
      <c r="AD46">
        <v>147.292132</v>
      </c>
      <c r="AE46">
        <v>99.291926</v>
      </c>
      <c r="AF46">
        <v>157.383015</v>
      </c>
      <c r="AG46">
        <v>71.249396</v>
      </c>
      <c r="AH46">
        <v>77.547895</v>
      </c>
      <c r="AI46">
        <v>82.463247</v>
      </c>
      <c r="AJ46">
        <v>78.26878</v>
      </c>
    </row>
    <row r="47" spans="1:36" ht="15">
      <c r="A47" s="1" t="s">
        <v>13</v>
      </c>
      <c r="B47">
        <v>1.137948</v>
      </c>
      <c r="C47">
        <v>116.389415</v>
      </c>
      <c r="D47">
        <v>156.051525</v>
      </c>
      <c r="E47">
        <v>552.60665</v>
      </c>
      <c r="F47">
        <v>222.766357</v>
      </c>
      <c r="G47">
        <v>241.777866</v>
      </c>
      <c r="H47">
        <v>118.778456</v>
      </c>
      <c r="I47">
        <v>217.275876</v>
      </c>
      <c r="J47">
        <v>79.668449</v>
      </c>
      <c r="K47">
        <v>131.260983</v>
      </c>
      <c r="L47">
        <v>16.403508</v>
      </c>
      <c r="M47">
        <v>51.087621</v>
      </c>
      <c r="N47">
        <v>76.35063</v>
      </c>
      <c r="O47">
        <v>83.633033</v>
      </c>
      <c r="P47">
        <v>71.966594</v>
      </c>
      <c r="Q47">
        <v>66.604058</v>
      </c>
      <c r="R47">
        <v>86.109389</v>
      </c>
      <c r="S47">
        <v>77.192439</v>
      </c>
      <c r="T47">
        <v>28.537299</v>
      </c>
      <c r="U47">
        <v>80.647051</v>
      </c>
      <c r="V47">
        <v>158.547713</v>
      </c>
      <c r="W47">
        <v>75.136051</v>
      </c>
      <c r="X47">
        <v>0.906237</v>
      </c>
      <c r="Y47">
        <v>90.36147</v>
      </c>
      <c r="Z47">
        <v>154.093079</v>
      </c>
      <c r="AA47">
        <v>44.351605</v>
      </c>
      <c r="AB47">
        <v>93.838913</v>
      </c>
      <c r="AC47">
        <v>72.198439</v>
      </c>
      <c r="AD47">
        <v>153.43371</v>
      </c>
      <c r="AE47">
        <v>100.624966</v>
      </c>
      <c r="AF47">
        <v>153.782693</v>
      </c>
      <c r="AG47">
        <v>45.327382</v>
      </c>
      <c r="AH47">
        <v>42.484526</v>
      </c>
      <c r="AI47">
        <v>70.928516</v>
      </c>
      <c r="AJ47">
        <v>68.293351</v>
      </c>
    </row>
    <row r="48" spans="2:36" ht="15">
      <c r="B48" s="1">
        <f aca="true" t="shared" si="4" ref="B48:AJ48">GEOMEAN(B43/$B43,B44/$B44,B45/$B45,B46/$B46,B47/$B47)</f>
        <v>1</v>
      </c>
      <c r="C48" s="1">
        <f t="shared" si="4"/>
        <v>76.41763481830566</v>
      </c>
      <c r="D48" s="1">
        <f t="shared" si="4"/>
        <v>104.7172534548468</v>
      </c>
      <c r="E48" s="1">
        <f t="shared" si="4"/>
        <v>187.6766755322096</v>
      </c>
      <c r="F48" s="1">
        <f t="shared" si="4"/>
        <v>116.99403729018698</v>
      </c>
      <c r="G48" s="1">
        <f t="shared" si="4"/>
        <v>129.56702094393324</v>
      </c>
      <c r="H48" s="1">
        <f t="shared" si="4"/>
        <v>72.20412369234768</v>
      </c>
      <c r="I48" s="1">
        <f t="shared" si="4"/>
        <v>106.30623048993823</v>
      </c>
      <c r="J48" s="1">
        <f t="shared" si="4"/>
        <v>41.320507370366066</v>
      </c>
      <c r="K48" s="1">
        <f t="shared" si="4"/>
        <v>82.13334264576773</v>
      </c>
      <c r="L48" s="1">
        <f t="shared" si="4"/>
        <v>17.099475703523556</v>
      </c>
      <c r="M48" s="1">
        <f t="shared" si="4"/>
        <v>78.01548927602747</v>
      </c>
      <c r="N48" s="1">
        <f t="shared" si="4"/>
        <v>53.1640549934546</v>
      </c>
      <c r="O48" s="1">
        <f t="shared" si="4"/>
        <v>58.37983152027463</v>
      </c>
      <c r="P48" s="1">
        <f t="shared" si="4"/>
        <v>49.45823162091578</v>
      </c>
      <c r="Q48" s="1">
        <f t="shared" si="4"/>
        <v>47.429255483151074</v>
      </c>
      <c r="R48" s="1">
        <f t="shared" si="4"/>
        <v>58.4668960066114</v>
      </c>
      <c r="S48" s="1">
        <f t="shared" si="4"/>
        <v>52.74644192026192</v>
      </c>
      <c r="T48" s="1">
        <f t="shared" si="4"/>
        <v>43.75216379295387</v>
      </c>
      <c r="U48" s="1">
        <f t="shared" si="4"/>
        <v>57.1532388505611</v>
      </c>
      <c r="V48" s="1">
        <f t="shared" si="4"/>
        <v>87.66356103333388</v>
      </c>
      <c r="W48" s="1">
        <f t="shared" si="4"/>
        <v>47.46904828674978</v>
      </c>
      <c r="X48" s="1">
        <f t="shared" si="4"/>
        <v>1.4037399018824388</v>
      </c>
      <c r="Y48" s="1">
        <f t="shared" si="4"/>
        <v>60.2210673985996</v>
      </c>
      <c r="Z48" s="1">
        <f t="shared" si="4"/>
        <v>81.5129308826545</v>
      </c>
      <c r="AA48" s="1">
        <f t="shared" si="4"/>
        <v>62.78386535454032</v>
      </c>
      <c r="AB48" s="1">
        <f t="shared" si="4"/>
        <v>55.54319759910023</v>
      </c>
      <c r="AC48" s="1">
        <f t="shared" si="4"/>
        <v>90.70181993403982</v>
      </c>
      <c r="AD48" s="1">
        <f t="shared" si="4"/>
        <v>81.1612352222205</v>
      </c>
      <c r="AE48" s="1">
        <f t="shared" si="4"/>
        <v>62.935828933969866</v>
      </c>
      <c r="AF48" s="1">
        <f t="shared" si="4"/>
        <v>91.60154888024849</v>
      </c>
      <c r="AG48" s="1">
        <f t="shared" si="4"/>
        <v>78.2000051808038</v>
      </c>
      <c r="AH48" s="1">
        <f t="shared" si="4"/>
        <v>75.72212477067102</v>
      </c>
      <c r="AI48" s="1">
        <f t="shared" si="4"/>
        <v>90.18636508369664</v>
      </c>
      <c r="AJ48" s="1">
        <f t="shared" si="4"/>
        <v>82.40405112333086</v>
      </c>
    </row>
    <row r="49" ht="15">
      <c r="A49" s="1" t="s">
        <v>16</v>
      </c>
    </row>
    <row r="50" spans="1:36" ht="15">
      <c r="A50" s="1">
        <v>0</v>
      </c>
      <c r="B50">
        <v>77.883672</v>
      </c>
      <c r="C50">
        <v>7495.555557</v>
      </c>
      <c r="D50">
        <v>7823.06826</v>
      </c>
      <c r="E50">
        <v>4968.821749</v>
      </c>
      <c r="F50">
        <v>6503.89207</v>
      </c>
      <c r="G50">
        <v>5372.061653</v>
      </c>
      <c r="H50">
        <v>5122.551543</v>
      </c>
      <c r="I50">
        <v>4954.317389</v>
      </c>
      <c r="J50">
        <v>4984.038289</v>
      </c>
      <c r="K50">
        <v>7303.829934</v>
      </c>
      <c r="L50">
        <v>17123.004546</v>
      </c>
      <c r="M50">
        <v>14759.843298</v>
      </c>
      <c r="N50">
        <v>11791.421547</v>
      </c>
      <c r="O50">
        <v>6816.187185</v>
      </c>
      <c r="P50">
        <v>5944.885361</v>
      </c>
      <c r="Q50">
        <v>5217.681094</v>
      </c>
      <c r="R50">
        <v>6826.351616</v>
      </c>
      <c r="S50">
        <v>11845.739716</v>
      </c>
      <c r="T50">
        <v>6120.582869</v>
      </c>
      <c r="U50">
        <v>3471.618933</v>
      </c>
      <c r="V50">
        <v>3841.933234</v>
      </c>
      <c r="W50">
        <v>3279.26152</v>
      </c>
      <c r="X50">
        <v>6957.101033</v>
      </c>
      <c r="Y50">
        <v>3490.329735</v>
      </c>
      <c r="Z50">
        <v>3407.030478</v>
      </c>
      <c r="AA50">
        <v>6195.312756</v>
      </c>
      <c r="AB50">
        <v>4205.447719</v>
      </c>
      <c r="AC50">
        <v>6198.006086</v>
      </c>
      <c r="AD50">
        <v>3951.050948</v>
      </c>
      <c r="AE50">
        <v>3338.553073</v>
      </c>
      <c r="AF50">
        <v>4271.69882</v>
      </c>
      <c r="AG50">
        <v>6558.629562</v>
      </c>
      <c r="AH50">
        <v>6055.442359</v>
      </c>
      <c r="AI50">
        <v>6234.137031</v>
      </c>
      <c r="AJ50">
        <v>5805.453218</v>
      </c>
    </row>
    <row r="51" spans="1:36" ht="15">
      <c r="A51" s="1">
        <v>10</v>
      </c>
      <c r="B51">
        <v>78.028007</v>
      </c>
      <c r="C51">
        <v>7298.493015</v>
      </c>
      <c r="D51">
        <v>7146.651033</v>
      </c>
      <c r="E51">
        <v>4935.571042</v>
      </c>
      <c r="F51">
        <v>6014.360417</v>
      </c>
      <c r="G51">
        <v>5311.950904</v>
      </c>
      <c r="H51">
        <v>4974.097407</v>
      </c>
      <c r="I51">
        <v>4859.564674</v>
      </c>
      <c r="J51">
        <v>4068.654144</v>
      </c>
      <c r="K51">
        <v>7169.531773</v>
      </c>
      <c r="L51">
        <v>14418.689726</v>
      </c>
      <c r="M51">
        <v>12554.449211</v>
      </c>
      <c r="N51">
        <v>6658.184225</v>
      </c>
      <c r="O51">
        <v>6416.456307</v>
      </c>
      <c r="P51">
        <v>5658.97775</v>
      </c>
      <c r="Q51">
        <v>4857.752611</v>
      </c>
      <c r="R51">
        <v>6447.668283</v>
      </c>
      <c r="S51">
        <v>6736.196746</v>
      </c>
      <c r="T51">
        <v>4899.914858</v>
      </c>
      <c r="U51">
        <v>3200.702558</v>
      </c>
      <c r="V51">
        <v>4527.464875</v>
      </c>
      <c r="W51">
        <v>3167.822196</v>
      </c>
      <c r="X51">
        <v>131.839228</v>
      </c>
      <c r="Y51">
        <v>2684.071599</v>
      </c>
      <c r="Z51">
        <v>2729.006505</v>
      </c>
      <c r="AA51">
        <v>5523.372532</v>
      </c>
      <c r="AB51">
        <v>3682.725614</v>
      </c>
      <c r="AC51">
        <v>5567.333586</v>
      </c>
      <c r="AD51">
        <v>3743.77869</v>
      </c>
      <c r="AE51">
        <v>3164.759805</v>
      </c>
      <c r="AF51">
        <v>2999.041119</v>
      </c>
      <c r="AG51">
        <v>4018.737982</v>
      </c>
      <c r="AH51">
        <v>5256.898958</v>
      </c>
      <c r="AI51">
        <v>3815.613382</v>
      </c>
      <c r="AJ51">
        <v>5102.948381</v>
      </c>
    </row>
    <row r="52" spans="1:36" ht="15">
      <c r="A52" s="1">
        <v>20</v>
      </c>
      <c r="B52">
        <v>78.918604</v>
      </c>
      <c r="C52">
        <v>6456.553809</v>
      </c>
      <c r="D52">
        <v>6162.964795</v>
      </c>
      <c r="E52">
        <v>4899.859195</v>
      </c>
      <c r="F52">
        <v>5596.753086</v>
      </c>
      <c r="G52">
        <v>5147.278794</v>
      </c>
      <c r="H52">
        <v>4777.337849</v>
      </c>
      <c r="I52">
        <v>4711.315454</v>
      </c>
      <c r="J52">
        <v>3441.753008</v>
      </c>
      <c r="K52">
        <v>6053.363445</v>
      </c>
      <c r="L52">
        <v>8751.423577</v>
      </c>
      <c r="M52">
        <v>7791.446813</v>
      </c>
      <c r="N52">
        <v>5508.408266</v>
      </c>
      <c r="O52">
        <v>5455.932542</v>
      </c>
      <c r="P52">
        <v>4717.239447</v>
      </c>
      <c r="Q52">
        <v>4367.244291</v>
      </c>
      <c r="R52">
        <v>5445.347271</v>
      </c>
      <c r="S52">
        <v>5497.924608</v>
      </c>
      <c r="T52">
        <v>4394.54089</v>
      </c>
      <c r="U52">
        <v>3223.283716</v>
      </c>
      <c r="V52">
        <v>3335.7195</v>
      </c>
      <c r="W52">
        <v>3124.645403</v>
      </c>
      <c r="X52">
        <v>70.08951</v>
      </c>
      <c r="Y52">
        <v>3225.758059</v>
      </c>
      <c r="Z52">
        <v>3331.819583</v>
      </c>
      <c r="AA52">
        <v>4739.976893</v>
      </c>
      <c r="AB52">
        <v>3161.613563</v>
      </c>
      <c r="AC52">
        <v>5195.92719</v>
      </c>
      <c r="AD52">
        <v>3468.456069</v>
      </c>
      <c r="AE52">
        <v>3091.54611</v>
      </c>
      <c r="AF52">
        <v>3803.821554</v>
      </c>
      <c r="AG52">
        <v>5318.516064</v>
      </c>
      <c r="AH52">
        <v>3674.581171</v>
      </c>
      <c r="AI52">
        <v>4857.230547</v>
      </c>
      <c r="AJ52">
        <v>4481.462825</v>
      </c>
    </row>
    <row r="53" spans="1:36" ht="15">
      <c r="A53" s="1">
        <v>30</v>
      </c>
      <c r="B53">
        <v>80.704765</v>
      </c>
      <c r="C53">
        <v>5715.305201</v>
      </c>
      <c r="D53">
        <v>5531.410537</v>
      </c>
      <c r="E53">
        <v>4830.875956</v>
      </c>
      <c r="F53">
        <v>5310.2724</v>
      </c>
      <c r="G53">
        <v>4952.958183</v>
      </c>
      <c r="H53">
        <v>4512.429969</v>
      </c>
      <c r="I53">
        <v>4571.015339</v>
      </c>
      <c r="J53">
        <v>2985.508284</v>
      </c>
      <c r="K53">
        <v>5233.168735</v>
      </c>
      <c r="L53">
        <v>6609.249996</v>
      </c>
      <c r="M53">
        <v>6253.626467</v>
      </c>
      <c r="N53">
        <v>4885.4292</v>
      </c>
      <c r="O53">
        <v>4785.763176</v>
      </c>
      <c r="P53">
        <v>4152.540945</v>
      </c>
      <c r="Q53">
        <v>3988.344915</v>
      </c>
      <c r="R53">
        <v>4820.264443</v>
      </c>
      <c r="S53">
        <v>4880.185635</v>
      </c>
      <c r="T53">
        <v>3571.547658</v>
      </c>
      <c r="U53">
        <v>2931.643476</v>
      </c>
      <c r="V53">
        <v>4377.609835</v>
      </c>
      <c r="W53">
        <v>2691.253843</v>
      </c>
      <c r="X53">
        <v>48.956869</v>
      </c>
      <c r="Y53">
        <v>3109.820592</v>
      </c>
      <c r="Z53">
        <v>3167.537147</v>
      </c>
      <c r="AA53">
        <v>4198.577161</v>
      </c>
      <c r="AB53">
        <v>3683.856526</v>
      </c>
      <c r="AC53">
        <v>4763.991424</v>
      </c>
      <c r="AD53">
        <v>3435.566971</v>
      </c>
      <c r="AE53">
        <v>2801.65027</v>
      </c>
      <c r="AF53">
        <v>3288.983829</v>
      </c>
      <c r="AG53">
        <v>3825.358522</v>
      </c>
      <c r="AH53">
        <v>4209.487706</v>
      </c>
      <c r="AI53">
        <v>4277.772945</v>
      </c>
      <c r="AJ53">
        <v>4138.195975</v>
      </c>
    </row>
    <row r="54" spans="1:36" ht="15">
      <c r="A54" s="1">
        <v>40</v>
      </c>
      <c r="B54">
        <v>82.385644</v>
      </c>
      <c r="C54">
        <v>5321.902409</v>
      </c>
      <c r="D54">
        <v>5091.99063</v>
      </c>
      <c r="E54">
        <v>4792.142418</v>
      </c>
      <c r="F54">
        <v>5114.275842</v>
      </c>
      <c r="G54">
        <v>4808.303116</v>
      </c>
      <c r="H54">
        <v>4371.999745</v>
      </c>
      <c r="I54">
        <v>4423.446457</v>
      </c>
      <c r="J54">
        <v>2633.213162</v>
      </c>
      <c r="K54">
        <v>4824.267631</v>
      </c>
      <c r="L54">
        <v>5596.814024</v>
      </c>
      <c r="M54">
        <v>5067.558917</v>
      </c>
      <c r="N54">
        <v>4567.73104</v>
      </c>
      <c r="O54">
        <v>4452.207877</v>
      </c>
      <c r="P54">
        <v>3870.432521</v>
      </c>
      <c r="Q54">
        <v>3818.655818</v>
      </c>
      <c r="R54">
        <v>4354.538595</v>
      </c>
      <c r="S54">
        <v>4545.538993</v>
      </c>
      <c r="T54">
        <v>2864.466384</v>
      </c>
      <c r="U54">
        <v>3487.114465</v>
      </c>
      <c r="V54">
        <v>3315.867227</v>
      </c>
      <c r="W54">
        <v>3213.981807</v>
      </c>
      <c r="X54">
        <v>38.669413</v>
      </c>
      <c r="Y54">
        <v>3087.386495</v>
      </c>
      <c r="Z54">
        <v>3142.717407</v>
      </c>
      <c r="AA54">
        <v>3564.142795</v>
      </c>
      <c r="AB54">
        <v>3406.704889</v>
      </c>
      <c r="AC54">
        <v>4455.528715</v>
      </c>
      <c r="AD54">
        <v>2882.4822</v>
      </c>
      <c r="AE54">
        <v>3364.5893</v>
      </c>
      <c r="AF54">
        <v>3263.371878</v>
      </c>
      <c r="AG54">
        <v>3358.922023</v>
      </c>
      <c r="AH54">
        <v>3446.92466</v>
      </c>
      <c r="AI54">
        <v>3994.063431</v>
      </c>
      <c r="AJ54">
        <v>3354.824171</v>
      </c>
    </row>
    <row r="55" spans="1:36" ht="15">
      <c r="A55" s="1">
        <v>50</v>
      </c>
      <c r="B55">
        <v>86.668097</v>
      </c>
      <c r="C55">
        <v>5091.315041</v>
      </c>
      <c r="D55">
        <v>4848.885755</v>
      </c>
      <c r="E55">
        <v>4788.124787</v>
      </c>
      <c r="F55">
        <v>4992.241887</v>
      </c>
      <c r="G55">
        <v>4703.754708</v>
      </c>
      <c r="H55">
        <v>4382.47664</v>
      </c>
      <c r="I55">
        <v>4335.855708</v>
      </c>
      <c r="J55">
        <v>2355.143615</v>
      </c>
      <c r="K55">
        <v>4605.908429</v>
      </c>
      <c r="L55">
        <v>5075.388846</v>
      </c>
      <c r="M55">
        <v>4418.272821</v>
      </c>
      <c r="N55">
        <v>4359.167672</v>
      </c>
      <c r="O55">
        <v>4274.538726</v>
      </c>
      <c r="P55">
        <v>3742.84314</v>
      </c>
      <c r="Q55">
        <v>3863.860636</v>
      </c>
      <c r="R55">
        <v>4233.599372</v>
      </c>
      <c r="S55">
        <v>4326.725004</v>
      </c>
      <c r="T55">
        <v>2303.585321</v>
      </c>
      <c r="U55">
        <v>3118.593832</v>
      </c>
      <c r="V55">
        <v>4247.836099</v>
      </c>
      <c r="W55">
        <v>3044.440034</v>
      </c>
      <c r="X55">
        <v>34.623421</v>
      </c>
      <c r="Y55">
        <v>2619.150621</v>
      </c>
      <c r="Z55">
        <v>2730.239359</v>
      </c>
      <c r="AA55">
        <v>3237.174747</v>
      </c>
      <c r="AB55">
        <v>3367.725574</v>
      </c>
      <c r="AC55">
        <v>4043.41002</v>
      </c>
      <c r="AD55">
        <v>3603.887621</v>
      </c>
      <c r="AE55">
        <v>2996.6964</v>
      </c>
      <c r="AF55">
        <v>2916.081044</v>
      </c>
      <c r="AG55">
        <v>3026.255505</v>
      </c>
      <c r="AH55">
        <v>3028.983198</v>
      </c>
      <c r="AI55">
        <v>3499.060817</v>
      </c>
      <c r="AJ55">
        <v>3720.459837</v>
      </c>
    </row>
    <row r="56" spans="1:36" ht="15">
      <c r="A56" s="1">
        <v>60</v>
      </c>
      <c r="B56">
        <v>91.232635</v>
      </c>
      <c r="C56">
        <v>4979.104051</v>
      </c>
      <c r="D56">
        <v>4673.246677</v>
      </c>
      <c r="E56">
        <v>4778.429648</v>
      </c>
      <c r="F56">
        <v>4923.844862</v>
      </c>
      <c r="G56">
        <v>4627.972101</v>
      </c>
      <c r="H56">
        <v>4321.989475</v>
      </c>
      <c r="I56">
        <v>4386.966039</v>
      </c>
      <c r="J56">
        <v>2128.650404</v>
      </c>
      <c r="K56">
        <v>4510.354786</v>
      </c>
      <c r="L56">
        <v>4141.910462</v>
      </c>
      <c r="M56">
        <v>3777.085037</v>
      </c>
      <c r="N56">
        <v>4216.957259</v>
      </c>
      <c r="O56">
        <v>4174.498729</v>
      </c>
      <c r="P56">
        <v>3684.124439</v>
      </c>
      <c r="Q56">
        <v>3817.711036</v>
      </c>
      <c r="R56">
        <v>4161.645765</v>
      </c>
      <c r="S56">
        <v>4211.696249</v>
      </c>
      <c r="T56">
        <v>1924.089403</v>
      </c>
      <c r="U56">
        <v>3177.003658</v>
      </c>
      <c r="V56">
        <v>3305.997944</v>
      </c>
      <c r="W56">
        <v>3027.279206</v>
      </c>
      <c r="X56">
        <v>31.491928</v>
      </c>
      <c r="Y56">
        <v>3114.101095</v>
      </c>
      <c r="Z56">
        <v>3224.415931</v>
      </c>
      <c r="AA56">
        <v>2763.977166</v>
      </c>
      <c r="AB56">
        <v>3001.004432</v>
      </c>
      <c r="AC56">
        <v>3482.329268</v>
      </c>
      <c r="AD56">
        <v>3241.577607</v>
      </c>
      <c r="AE56">
        <v>2966.794218</v>
      </c>
      <c r="AF56">
        <v>3612.102965</v>
      </c>
      <c r="AG56">
        <v>3181.082126</v>
      </c>
      <c r="AH56">
        <v>2733.255303</v>
      </c>
      <c r="AI56">
        <v>3151.34295</v>
      </c>
      <c r="AJ56">
        <v>3022.755908</v>
      </c>
    </row>
    <row r="57" spans="1:36" ht="15">
      <c r="A57" s="1">
        <v>70</v>
      </c>
      <c r="B57">
        <v>97.395748</v>
      </c>
      <c r="C57">
        <v>4863.933722</v>
      </c>
      <c r="D57">
        <v>4588.892397</v>
      </c>
      <c r="E57">
        <v>4784.288735</v>
      </c>
      <c r="F57">
        <v>4879.239791</v>
      </c>
      <c r="G57">
        <v>4547.838125</v>
      </c>
      <c r="H57">
        <v>4235.419636</v>
      </c>
      <c r="I57">
        <v>4315.501861</v>
      </c>
      <c r="J57">
        <v>1939.224916</v>
      </c>
      <c r="K57">
        <v>4421.275071</v>
      </c>
      <c r="L57">
        <v>3747.799822</v>
      </c>
      <c r="M57">
        <v>3231.815901</v>
      </c>
      <c r="N57">
        <v>3965.895955</v>
      </c>
      <c r="O57">
        <v>4110.767796</v>
      </c>
      <c r="P57">
        <v>3505.898628</v>
      </c>
      <c r="Q57">
        <v>3782.770626</v>
      </c>
      <c r="R57">
        <v>4120.820463</v>
      </c>
      <c r="S57">
        <v>4161.979793</v>
      </c>
      <c r="T57">
        <v>1594.665123</v>
      </c>
      <c r="U57">
        <v>2920.934584</v>
      </c>
      <c r="V57">
        <v>4117.341621</v>
      </c>
      <c r="W57">
        <v>2638.572905</v>
      </c>
      <c r="X57">
        <v>31.478148</v>
      </c>
      <c r="Y57">
        <v>3049.061308</v>
      </c>
      <c r="Z57">
        <v>3064.469243</v>
      </c>
      <c r="AA57">
        <v>2381.806479</v>
      </c>
      <c r="AB57">
        <v>3485.170448</v>
      </c>
      <c r="AC57">
        <v>3424.426507</v>
      </c>
      <c r="AD57">
        <v>3223.074371</v>
      </c>
      <c r="AE57">
        <v>2690.234408</v>
      </c>
      <c r="AF57">
        <v>3186.662656</v>
      </c>
      <c r="AG57">
        <v>3152.42989</v>
      </c>
      <c r="AH57">
        <v>3093.866033</v>
      </c>
      <c r="AI57">
        <v>3088.080569</v>
      </c>
      <c r="AJ57">
        <v>3002.130802</v>
      </c>
    </row>
    <row r="58" spans="1:36" ht="15">
      <c r="A58" s="1">
        <v>80</v>
      </c>
      <c r="B58">
        <v>105.270008</v>
      </c>
      <c r="C58">
        <v>4805.24467</v>
      </c>
      <c r="D58">
        <v>4528.291572</v>
      </c>
      <c r="E58">
        <v>4816.932355</v>
      </c>
      <c r="F58">
        <v>4853.782751</v>
      </c>
      <c r="G58">
        <v>4513.675841</v>
      </c>
      <c r="H58">
        <v>4157.763449</v>
      </c>
      <c r="I58">
        <v>4265.427399</v>
      </c>
      <c r="J58">
        <v>1783.142552</v>
      </c>
      <c r="K58">
        <v>4376.054208</v>
      </c>
      <c r="L58">
        <v>3322.162455</v>
      </c>
      <c r="M58">
        <v>2710.341568</v>
      </c>
      <c r="N58">
        <v>3900.794807</v>
      </c>
      <c r="O58">
        <v>4087.353202</v>
      </c>
      <c r="P58">
        <v>3297.115454</v>
      </c>
      <c r="Q58">
        <v>3723.811512</v>
      </c>
      <c r="R58">
        <v>4033.982598</v>
      </c>
      <c r="S58">
        <v>3608.283012</v>
      </c>
      <c r="T58">
        <v>1344.335841</v>
      </c>
      <c r="U58">
        <v>3385.012742</v>
      </c>
      <c r="V58">
        <v>3293.188551</v>
      </c>
      <c r="W58">
        <v>3008.264273</v>
      </c>
      <c r="X58">
        <v>35.526751</v>
      </c>
      <c r="Y58">
        <v>3025.930771</v>
      </c>
      <c r="Z58">
        <v>3055.501942</v>
      </c>
      <c r="AA58">
        <v>2089.673089</v>
      </c>
      <c r="AB58">
        <v>3299.412317</v>
      </c>
      <c r="AC58">
        <v>3425.836994</v>
      </c>
      <c r="AD58">
        <v>2836.307903</v>
      </c>
      <c r="AE58">
        <v>3162.609869</v>
      </c>
      <c r="AF58">
        <v>3164.874374</v>
      </c>
      <c r="AG58">
        <v>2010.633528</v>
      </c>
      <c r="AH58">
        <v>2511.273801</v>
      </c>
      <c r="AI58">
        <v>3018.730637</v>
      </c>
      <c r="AJ58">
        <v>2942.612183</v>
      </c>
    </row>
    <row r="59" spans="1:36" ht="15">
      <c r="A59" s="1">
        <v>90</v>
      </c>
      <c r="B59">
        <v>120.050637</v>
      </c>
      <c r="C59">
        <v>4755.714021</v>
      </c>
      <c r="D59">
        <v>4498.904678</v>
      </c>
      <c r="E59">
        <v>4809.405479</v>
      </c>
      <c r="F59">
        <v>4832.193692</v>
      </c>
      <c r="G59">
        <v>4479.992077</v>
      </c>
      <c r="H59">
        <v>4040.162776</v>
      </c>
      <c r="I59">
        <v>4199.613656</v>
      </c>
      <c r="J59">
        <v>1649.100543</v>
      </c>
      <c r="K59">
        <v>4328.953009</v>
      </c>
      <c r="L59">
        <v>3193.355661</v>
      </c>
      <c r="M59">
        <v>2358.649252</v>
      </c>
      <c r="N59">
        <v>3832.069182</v>
      </c>
      <c r="O59">
        <v>3954.718202</v>
      </c>
      <c r="P59">
        <v>3247.058664</v>
      </c>
      <c r="Q59">
        <v>3486.394859</v>
      </c>
      <c r="R59">
        <v>3980.81211</v>
      </c>
      <c r="S59">
        <v>3539.173943</v>
      </c>
      <c r="T59">
        <v>1155.459319</v>
      </c>
      <c r="U59">
        <v>2963.206527</v>
      </c>
      <c r="V59">
        <v>3972.887939</v>
      </c>
      <c r="W59">
        <v>2824.881855</v>
      </c>
      <c r="X59">
        <v>49.153706</v>
      </c>
      <c r="Y59">
        <v>2520.815795</v>
      </c>
      <c r="Z59">
        <v>2675.360079</v>
      </c>
      <c r="AA59">
        <v>1840.429166</v>
      </c>
      <c r="AB59">
        <v>3266.788128</v>
      </c>
      <c r="AC59">
        <v>4783.378728</v>
      </c>
      <c r="AD59">
        <v>3473.173688</v>
      </c>
      <c r="AE59">
        <v>2827.232508</v>
      </c>
      <c r="AF59">
        <v>2843.533479</v>
      </c>
      <c r="AG59">
        <v>2314.224298</v>
      </c>
      <c r="AH59">
        <v>1885.156701</v>
      </c>
      <c r="AI59">
        <v>3966.414919</v>
      </c>
      <c r="AJ59">
        <v>3951.785124</v>
      </c>
    </row>
    <row r="60" spans="1:36" ht="15">
      <c r="A60" s="1">
        <v>100</v>
      </c>
      <c r="B60">
        <v>141.178894</v>
      </c>
      <c r="C60">
        <v>4722.04493</v>
      </c>
      <c r="D60">
        <v>4417.970461</v>
      </c>
      <c r="E60">
        <v>4801.571344</v>
      </c>
      <c r="F60">
        <v>4811.337623</v>
      </c>
      <c r="G60">
        <v>4472.816589</v>
      </c>
      <c r="H60">
        <v>3919.277782</v>
      </c>
      <c r="I60">
        <v>4122.901165</v>
      </c>
      <c r="J60">
        <v>1535.943455</v>
      </c>
      <c r="K60">
        <v>4316.438068</v>
      </c>
      <c r="L60">
        <v>3454.511617</v>
      </c>
      <c r="M60">
        <v>2216.423878</v>
      </c>
      <c r="N60">
        <v>3759.714727</v>
      </c>
      <c r="O60">
        <v>3879.845767</v>
      </c>
      <c r="P60">
        <v>3211.241258</v>
      </c>
      <c r="Q60">
        <v>3447.918121</v>
      </c>
      <c r="R60">
        <v>3929.626137</v>
      </c>
      <c r="S60">
        <v>3579.882629</v>
      </c>
      <c r="T60">
        <v>1088.113383</v>
      </c>
      <c r="U60">
        <v>2949.598468</v>
      </c>
      <c r="V60">
        <v>3193.559443</v>
      </c>
      <c r="W60">
        <v>2787.205173</v>
      </c>
      <c r="X60">
        <v>87.274127</v>
      </c>
      <c r="Y60">
        <v>2889.711526</v>
      </c>
      <c r="Z60">
        <v>3115.728607</v>
      </c>
      <c r="AA60">
        <v>1765.602863</v>
      </c>
      <c r="AB60">
        <v>2921.857943</v>
      </c>
      <c r="AC60">
        <v>4324.774393</v>
      </c>
      <c r="AD60">
        <v>3128.175124</v>
      </c>
      <c r="AE60">
        <v>2793.352799</v>
      </c>
      <c r="AF60">
        <v>3487.95075</v>
      </c>
      <c r="AG60">
        <v>2052.365631</v>
      </c>
      <c r="AH60">
        <v>2582.746359</v>
      </c>
      <c r="AI60">
        <v>4103.262744</v>
      </c>
      <c r="AJ60">
        <v>4101.162238</v>
      </c>
    </row>
    <row r="61" spans="2:36" ht="15">
      <c r="B61" s="1">
        <f aca="true" t="shared" si="5" ref="B61:H61">GEOMEAN(B50/$B50,B51/$B51,B52/$B52,B53/$B53,B54/$B54,B55/$B55,B56/$B56,B57/$B57,B58/$B58,B59/$B59,B60/$B60)</f>
        <v>1</v>
      </c>
      <c r="C61" s="1">
        <f t="shared" si="5"/>
        <v>59.42372858988862</v>
      </c>
      <c r="D61" s="1">
        <f t="shared" si="5"/>
        <v>57.02370761035831</v>
      </c>
      <c r="E61" s="1">
        <f t="shared" si="5"/>
        <v>52.13286993995149</v>
      </c>
      <c r="F61" s="1">
        <f t="shared" si="5"/>
        <v>56.39949174593685</v>
      </c>
      <c r="G61" s="1">
        <f t="shared" si="5"/>
        <v>51.7633151286257</v>
      </c>
      <c r="H61" s="1">
        <f t="shared" si="5"/>
        <v>47.67927631213689</v>
      </c>
      <c r="I61" s="1">
        <f aca="true" t="shared" si="6" ref="I61:AJ61">GEOMEAN(I50/$B50,I51/$B51,I52/$B52,I53/$B53,I54/$B54,I55/$B55,I56/$B56,I57/$B57,I58/$B58,I59/$B59,I60/$B60)</f>
        <v>48.07917047080196</v>
      </c>
      <c r="J61" s="1">
        <f t="shared" si="6"/>
        <v>26.973210543635354</v>
      </c>
      <c r="K61" s="1">
        <f t="shared" si="6"/>
        <v>54.922847777593994</v>
      </c>
      <c r="L61" s="1">
        <f t="shared" si="6"/>
        <v>62.06823474293267</v>
      </c>
      <c r="M61" s="1">
        <f t="shared" si="6"/>
        <v>52.28347566788097</v>
      </c>
      <c r="N61" s="1">
        <f t="shared" si="6"/>
        <v>52.87131627948359</v>
      </c>
      <c r="O61" s="1">
        <f t="shared" si="6"/>
        <v>50.40706651498218</v>
      </c>
      <c r="P61" s="1">
        <f t="shared" si="6"/>
        <v>43.15786875961424</v>
      </c>
      <c r="Q61" s="1">
        <f t="shared" si="6"/>
        <v>43.13171446248703</v>
      </c>
      <c r="R61" s="1">
        <f t="shared" si="6"/>
        <v>50.33983858000568</v>
      </c>
      <c r="S61" s="1">
        <f t="shared" si="6"/>
        <v>52.114775990339815</v>
      </c>
      <c r="T61" s="1">
        <f t="shared" si="6"/>
        <v>26.003855681312466</v>
      </c>
      <c r="U61" s="1">
        <f t="shared" si="6"/>
        <v>34.05950266643811</v>
      </c>
      <c r="V61" s="1">
        <f t="shared" si="6"/>
        <v>40.3721303732073</v>
      </c>
      <c r="W61" s="1">
        <f t="shared" si="6"/>
        <v>32.070308129472615</v>
      </c>
      <c r="X61" s="1">
        <f t="shared" si="6"/>
        <v>0.8391555967518954</v>
      </c>
      <c r="Y61" s="1">
        <f t="shared" si="6"/>
        <v>32.0218940936894</v>
      </c>
      <c r="Z61" s="1">
        <f t="shared" si="6"/>
        <v>32.867993852173804</v>
      </c>
      <c r="AA61" s="1">
        <f t="shared" si="6"/>
        <v>34.41325412047758</v>
      </c>
      <c r="AB61" s="1">
        <f t="shared" si="6"/>
        <v>36.5514919727735</v>
      </c>
      <c r="AC61" s="1">
        <f t="shared" si="6"/>
        <v>47.78780068881855</v>
      </c>
      <c r="AD61" s="1">
        <f t="shared" si="6"/>
        <v>36.07203856180651</v>
      </c>
      <c r="AE61" s="1">
        <f t="shared" si="6"/>
        <v>32.44794083943653</v>
      </c>
      <c r="AF61" s="1">
        <f t="shared" si="6"/>
        <v>35.851623004088516</v>
      </c>
      <c r="AG61" s="1">
        <f t="shared" si="6"/>
        <v>35.675486349912234</v>
      </c>
      <c r="AH61" s="1">
        <f t="shared" si="6"/>
        <v>35.73424570493686</v>
      </c>
      <c r="AI61" s="1">
        <f t="shared" si="6"/>
        <v>42.18937760966757</v>
      </c>
      <c r="AJ61" s="1">
        <f t="shared" si="6"/>
        <v>41.781332124830186</v>
      </c>
    </row>
    <row r="62" ht="15">
      <c r="A62" s="1" t="s">
        <v>17</v>
      </c>
    </row>
    <row r="63" spans="1:36" ht="15">
      <c r="A63" s="1">
        <v>0</v>
      </c>
      <c r="B63">
        <v>149.586147</v>
      </c>
      <c r="C63">
        <v>43098.502991</v>
      </c>
      <c r="D63">
        <v>29070.087315</v>
      </c>
      <c r="E63">
        <v>49647.119728</v>
      </c>
      <c r="F63">
        <v>49332.595615</v>
      </c>
      <c r="G63">
        <v>41959.741858</v>
      </c>
      <c r="H63">
        <v>38189.164254</v>
      </c>
      <c r="I63">
        <v>50388.317484</v>
      </c>
      <c r="J63">
        <v>49355.427665</v>
      </c>
      <c r="K63">
        <v>47577.789753</v>
      </c>
      <c r="L63">
        <v>37952.439735</v>
      </c>
      <c r="M63">
        <v>56565.516371</v>
      </c>
      <c r="N63">
        <v>49246.464288</v>
      </c>
      <c r="O63">
        <v>30385.413668</v>
      </c>
      <c r="P63">
        <v>24975.312864</v>
      </c>
      <c r="Q63">
        <v>17752.735174</v>
      </c>
      <c r="R63">
        <v>30480.455504</v>
      </c>
      <c r="S63">
        <v>49395.151801</v>
      </c>
      <c r="T63">
        <v>30142.959477</v>
      </c>
      <c r="U63">
        <v>12374.100203</v>
      </c>
      <c r="V63">
        <v>24162.523286</v>
      </c>
      <c r="W63">
        <v>12186.992304</v>
      </c>
      <c r="X63">
        <v>8411.968304</v>
      </c>
      <c r="Y63">
        <v>12349.020242</v>
      </c>
      <c r="Z63">
        <v>19863.463438</v>
      </c>
      <c r="AA63">
        <v>36217.509545</v>
      </c>
      <c r="AB63">
        <v>20874.937965</v>
      </c>
      <c r="AC63">
        <v>40146.85641</v>
      </c>
      <c r="AD63">
        <v>22911.559478</v>
      </c>
      <c r="AE63">
        <v>14752.99291</v>
      </c>
      <c r="AF63">
        <v>25015.102753</v>
      </c>
      <c r="AG63">
        <v>40142.556634</v>
      </c>
      <c r="AH63">
        <v>26493.654022</v>
      </c>
      <c r="AI63">
        <v>40512.766258</v>
      </c>
      <c r="AJ63">
        <v>28518.70177</v>
      </c>
    </row>
    <row r="64" spans="1:36" ht="15">
      <c r="A64" s="1">
        <v>10</v>
      </c>
      <c r="B64">
        <v>150.194251</v>
      </c>
      <c r="C64">
        <v>37359.260338</v>
      </c>
      <c r="D64">
        <v>26891.852502</v>
      </c>
      <c r="E64">
        <v>46223.160757</v>
      </c>
      <c r="F64">
        <v>41489.104226</v>
      </c>
      <c r="G64">
        <v>39084.550871</v>
      </c>
      <c r="H64">
        <v>32938.118474</v>
      </c>
      <c r="I64">
        <v>43616.770129</v>
      </c>
      <c r="J64">
        <v>33374.973359</v>
      </c>
      <c r="K64">
        <v>38328.961738</v>
      </c>
      <c r="L64">
        <v>32901.003034</v>
      </c>
      <c r="M64">
        <v>43038.873597</v>
      </c>
      <c r="N64">
        <v>25435.675733</v>
      </c>
      <c r="O64">
        <v>23655.371513</v>
      </c>
      <c r="P64">
        <v>20329.420401</v>
      </c>
      <c r="Q64">
        <v>14234.278427</v>
      </c>
      <c r="R64">
        <v>23980.519277</v>
      </c>
      <c r="S64">
        <v>26141.585461</v>
      </c>
      <c r="T64">
        <v>15139.855375</v>
      </c>
      <c r="U64">
        <v>10390.507385</v>
      </c>
      <c r="V64">
        <v>23129.84845</v>
      </c>
      <c r="W64">
        <v>11665.026755</v>
      </c>
      <c r="X64">
        <v>128.709312</v>
      </c>
      <c r="Y64">
        <v>10366.94576</v>
      </c>
      <c r="Z64">
        <v>19210.258177</v>
      </c>
      <c r="AA64">
        <v>19911.514761</v>
      </c>
      <c r="AB64">
        <v>18869.146894</v>
      </c>
      <c r="AC64">
        <v>18319.497364</v>
      </c>
      <c r="AD64">
        <v>21894.654704</v>
      </c>
      <c r="AE64">
        <v>14362.633602</v>
      </c>
      <c r="AF64">
        <v>23676.206382</v>
      </c>
      <c r="AG64">
        <v>18679.772219</v>
      </c>
      <c r="AH64">
        <v>18757.282192</v>
      </c>
      <c r="AI64">
        <v>17859.356702</v>
      </c>
      <c r="AJ64">
        <v>15978.293557</v>
      </c>
    </row>
    <row r="65" spans="1:36" ht="15">
      <c r="A65" s="1">
        <v>20</v>
      </c>
      <c r="B65">
        <v>149.535334</v>
      </c>
      <c r="C65">
        <v>30798.862809</v>
      </c>
      <c r="D65">
        <v>24877.032862</v>
      </c>
      <c r="E65">
        <v>43456.467804</v>
      </c>
      <c r="F65">
        <v>36388.771173</v>
      </c>
      <c r="G65">
        <v>35717.878263</v>
      </c>
      <c r="H65">
        <v>25835.805127</v>
      </c>
      <c r="I65">
        <v>36598.298831</v>
      </c>
      <c r="J65">
        <v>25462.348184</v>
      </c>
      <c r="K65">
        <v>28379.653256</v>
      </c>
      <c r="L65">
        <v>22205.368271</v>
      </c>
      <c r="M65">
        <v>30421.413065</v>
      </c>
      <c r="N65">
        <v>19159.355992</v>
      </c>
      <c r="O65">
        <v>17917.232955</v>
      </c>
      <c r="P65">
        <v>15647.473355</v>
      </c>
      <c r="Q65">
        <v>12028.359625</v>
      </c>
      <c r="R65">
        <v>17871.389964</v>
      </c>
      <c r="S65">
        <v>19300.672788</v>
      </c>
      <c r="T65">
        <v>9622.431226</v>
      </c>
      <c r="U65">
        <v>10301.325543</v>
      </c>
      <c r="V65">
        <v>22258.169258</v>
      </c>
      <c r="W65">
        <v>11299.470253</v>
      </c>
      <c r="X65">
        <v>67.318631</v>
      </c>
      <c r="Y65">
        <v>10191.73901</v>
      </c>
      <c r="Z65">
        <v>18098.554058</v>
      </c>
      <c r="AA65">
        <v>13582.369735</v>
      </c>
      <c r="AB65">
        <v>17277.376911</v>
      </c>
      <c r="AC65">
        <v>13968.356071</v>
      </c>
      <c r="AD65">
        <v>21073.486361</v>
      </c>
      <c r="AE65">
        <v>14027.01791</v>
      </c>
      <c r="AF65">
        <v>22369.549216</v>
      </c>
      <c r="AG65">
        <v>16539.683287</v>
      </c>
      <c r="AH65">
        <v>12145.206999</v>
      </c>
      <c r="AI65">
        <v>13592.077123</v>
      </c>
      <c r="AJ65">
        <v>12716.921071</v>
      </c>
    </row>
    <row r="66" spans="1:36" ht="15">
      <c r="A66" s="1">
        <v>30</v>
      </c>
      <c r="B66">
        <v>149.58717</v>
      </c>
      <c r="C66">
        <v>26213.861772</v>
      </c>
      <c r="D66">
        <v>23147.815345</v>
      </c>
      <c r="E66">
        <v>38890.083398</v>
      </c>
      <c r="F66">
        <v>32372.222312</v>
      </c>
      <c r="G66">
        <v>32717.214959</v>
      </c>
      <c r="H66">
        <v>21858.399353</v>
      </c>
      <c r="I66">
        <v>31890.390071</v>
      </c>
      <c r="J66">
        <v>20617.804494</v>
      </c>
      <c r="K66">
        <v>23366.872807</v>
      </c>
      <c r="L66">
        <v>16630.197906</v>
      </c>
      <c r="M66">
        <v>24087.417158</v>
      </c>
      <c r="N66">
        <v>15225.548347</v>
      </c>
      <c r="O66">
        <v>14583.834424</v>
      </c>
      <c r="P66">
        <v>13142.310832</v>
      </c>
      <c r="Q66">
        <v>10640.917112</v>
      </c>
      <c r="R66">
        <v>14984.864908</v>
      </c>
      <c r="S66">
        <v>16322.389304</v>
      </c>
      <c r="T66">
        <v>6309.424341</v>
      </c>
      <c r="U66">
        <v>10615.191567</v>
      </c>
      <c r="V66">
        <v>21368.277457</v>
      </c>
      <c r="W66">
        <v>11009.593207</v>
      </c>
      <c r="X66">
        <v>47.193984</v>
      </c>
      <c r="Y66">
        <v>10565.89804</v>
      </c>
      <c r="Z66">
        <v>18217.274629</v>
      </c>
      <c r="AA66">
        <v>9539.418643</v>
      </c>
      <c r="AB66">
        <v>16135.552321</v>
      </c>
      <c r="AC66">
        <v>11485.779148</v>
      </c>
      <c r="AD66">
        <v>20277.052408</v>
      </c>
      <c r="AE66">
        <v>13706.6959</v>
      </c>
      <c r="AF66">
        <v>21390.82229</v>
      </c>
      <c r="AG66">
        <v>9928.833638</v>
      </c>
      <c r="AH66">
        <v>12369.932984</v>
      </c>
      <c r="AI66">
        <v>11297.957262</v>
      </c>
      <c r="AJ66">
        <v>10682.196181</v>
      </c>
    </row>
    <row r="67" spans="1:36" ht="15">
      <c r="A67" s="1">
        <v>40</v>
      </c>
      <c r="B67">
        <v>147.914645</v>
      </c>
      <c r="C67">
        <v>23434.46661</v>
      </c>
      <c r="D67">
        <v>21748.140882</v>
      </c>
      <c r="E67">
        <v>37140.261203</v>
      </c>
      <c r="F67">
        <v>29860.66654</v>
      </c>
      <c r="G67">
        <v>31088.766743</v>
      </c>
      <c r="H67">
        <v>19779.257084</v>
      </c>
      <c r="I67">
        <v>27498.2576</v>
      </c>
      <c r="J67">
        <v>17434.839373</v>
      </c>
      <c r="K67">
        <v>21088.142609</v>
      </c>
      <c r="L67">
        <v>14002.283474</v>
      </c>
      <c r="M67">
        <v>13976.434482</v>
      </c>
      <c r="N67">
        <v>14228.603923</v>
      </c>
      <c r="O67">
        <v>13072.596676</v>
      </c>
      <c r="P67">
        <v>12190.336499</v>
      </c>
      <c r="Q67">
        <v>10262.395679</v>
      </c>
      <c r="R67">
        <v>12735.633656</v>
      </c>
      <c r="S67">
        <v>13433.412556</v>
      </c>
      <c r="T67">
        <v>4351.644085</v>
      </c>
      <c r="U67">
        <v>9684.499038</v>
      </c>
      <c r="V67">
        <v>20672.748629</v>
      </c>
      <c r="W67">
        <v>10722.519453</v>
      </c>
      <c r="X67">
        <v>36.974861</v>
      </c>
      <c r="Y67">
        <v>9934.675221</v>
      </c>
      <c r="Z67">
        <v>17678.041656</v>
      </c>
      <c r="AA67">
        <v>6868.327277</v>
      </c>
      <c r="AB67">
        <v>15370.858299</v>
      </c>
      <c r="AC67">
        <v>9545.993966</v>
      </c>
      <c r="AD67">
        <v>19710.151546</v>
      </c>
      <c r="AE67">
        <v>13464.903269</v>
      </c>
      <c r="AF67">
        <v>20458.935685</v>
      </c>
      <c r="AG67">
        <v>7993.497289</v>
      </c>
      <c r="AH67">
        <v>8250.532895</v>
      </c>
      <c r="AI67">
        <v>9308.52201</v>
      </c>
      <c r="AJ67">
        <v>9023.696436</v>
      </c>
    </row>
    <row r="68" spans="1:36" ht="15">
      <c r="A68" s="1">
        <v>50</v>
      </c>
      <c r="B68">
        <v>149.535561</v>
      </c>
      <c r="C68">
        <v>21574.166951</v>
      </c>
      <c r="D68">
        <v>20678.310461</v>
      </c>
      <c r="E68">
        <v>35991.84946</v>
      </c>
      <c r="F68">
        <v>28655.172402</v>
      </c>
      <c r="G68">
        <v>30011.85846</v>
      </c>
      <c r="H68">
        <v>20731.948572</v>
      </c>
      <c r="I68">
        <v>26493.067926</v>
      </c>
      <c r="J68">
        <v>15029.092788</v>
      </c>
      <c r="K68">
        <v>19441.759024</v>
      </c>
      <c r="L68">
        <v>11205.081556</v>
      </c>
      <c r="M68">
        <v>9219.038773</v>
      </c>
      <c r="N68">
        <v>13301.054184</v>
      </c>
      <c r="O68">
        <v>12225.331558</v>
      </c>
      <c r="P68">
        <v>11696.175629</v>
      </c>
      <c r="Q68">
        <v>11091.301797</v>
      </c>
      <c r="R68">
        <v>12142.822997</v>
      </c>
      <c r="S68">
        <v>13705.377997</v>
      </c>
      <c r="T68">
        <v>3163.640176</v>
      </c>
      <c r="U68">
        <v>9345.890613</v>
      </c>
      <c r="V68">
        <v>20007.075881</v>
      </c>
      <c r="W68">
        <v>10584.036241</v>
      </c>
      <c r="X68">
        <v>32.822336</v>
      </c>
      <c r="Y68">
        <v>9302.666411</v>
      </c>
      <c r="Z68">
        <v>16715.660196</v>
      </c>
      <c r="AA68">
        <v>5085.344697</v>
      </c>
      <c r="AB68">
        <v>14724.904487</v>
      </c>
      <c r="AC68">
        <v>8084.114801</v>
      </c>
      <c r="AD68">
        <v>19192.803063</v>
      </c>
      <c r="AE68">
        <v>13308.097774</v>
      </c>
      <c r="AF68">
        <v>19709.97534</v>
      </c>
      <c r="AG68">
        <v>7065.105894</v>
      </c>
      <c r="AH68">
        <v>6832.022722</v>
      </c>
      <c r="AI68">
        <v>7767.369456</v>
      </c>
      <c r="AJ68">
        <v>7600.517564</v>
      </c>
    </row>
    <row r="69" spans="1:36" ht="15">
      <c r="A69" s="1">
        <v>60</v>
      </c>
      <c r="B69">
        <v>149.584655</v>
      </c>
      <c r="C69">
        <v>20414.342433</v>
      </c>
      <c r="D69">
        <v>19891.255184</v>
      </c>
      <c r="E69">
        <v>35268.840685</v>
      </c>
      <c r="F69">
        <v>27617.744013</v>
      </c>
      <c r="G69">
        <v>28871.091933</v>
      </c>
      <c r="H69">
        <v>19349.903393</v>
      </c>
      <c r="I69">
        <v>26311.726463</v>
      </c>
      <c r="J69">
        <v>13176.141325</v>
      </c>
      <c r="K69">
        <v>18600.023553</v>
      </c>
      <c r="L69">
        <v>8405.822884</v>
      </c>
      <c r="M69">
        <v>6370.121526</v>
      </c>
      <c r="N69">
        <v>10869.303605</v>
      </c>
      <c r="O69">
        <v>11607.501073</v>
      </c>
      <c r="P69">
        <v>11510.792382</v>
      </c>
      <c r="Q69">
        <v>10844.176348</v>
      </c>
      <c r="R69">
        <v>11784.759409</v>
      </c>
      <c r="S69">
        <v>12545.580538</v>
      </c>
      <c r="T69">
        <v>2383.099964</v>
      </c>
      <c r="U69">
        <v>10587.825484</v>
      </c>
      <c r="V69">
        <v>18664.028784</v>
      </c>
      <c r="W69">
        <v>10376.098975</v>
      </c>
      <c r="X69">
        <v>30.365241</v>
      </c>
      <c r="Y69">
        <v>10378.385983</v>
      </c>
      <c r="Z69">
        <v>15938.228503</v>
      </c>
      <c r="AA69">
        <v>3916.26925</v>
      </c>
      <c r="AB69">
        <v>14255.155979</v>
      </c>
      <c r="AC69">
        <v>8079.075615</v>
      </c>
      <c r="AD69">
        <v>19007.906932</v>
      </c>
      <c r="AE69">
        <v>12871.555481</v>
      </c>
      <c r="AF69">
        <v>18972.228244</v>
      </c>
      <c r="AG69">
        <v>4615.209555</v>
      </c>
      <c r="AH69">
        <v>5413.522855</v>
      </c>
      <c r="AI69">
        <v>7564.757241</v>
      </c>
      <c r="AJ69">
        <v>7384.50453</v>
      </c>
    </row>
    <row r="70" spans="1:36" ht="15">
      <c r="A70" s="1">
        <v>70</v>
      </c>
      <c r="B70">
        <v>147.141243</v>
      </c>
      <c r="C70">
        <v>19600.241849</v>
      </c>
      <c r="D70">
        <v>19398.767896</v>
      </c>
      <c r="E70">
        <v>35259.611803</v>
      </c>
      <c r="F70">
        <v>27148.236346</v>
      </c>
      <c r="G70">
        <v>26697.642652</v>
      </c>
      <c r="H70">
        <v>18551.981456</v>
      </c>
      <c r="I70">
        <v>25246.828327</v>
      </c>
      <c r="J70">
        <v>11743.793269</v>
      </c>
      <c r="K70">
        <v>17529.601229</v>
      </c>
      <c r="L70">
        <v>6892.878551</v>
      </c>
      <c r="M70">
        <v>4677.393332</v>
      </c>
      <c r="N70">
        <v>10401.397924</v>
      </c>
      <c r="O70">
        <v>11270.1474</v>
      </c>
      <c r="P70">
        <v>10165.812539</v>
      </c>
      <c r="Q70">
        <v>10176.87971</v>
      </c>
      <c r="R70">
        <v>11187.810115</v>
      </c>
      <c r="S70">
        <v>12359.070704</v>
      </c>
      <c r="T70">
        <v>1863.856748</v>
      </c>
      <c r="U70">
        <v>10715.78057</v>
      </c>
      <c r="V70">
        <v>18451.778327</v>
      </c>
      <c r="W70">
        <v>10135.045649</v>
      </c>
      <c r="X70">
        <v>30.55393</v>
      </c>
      <c r="Y70">
        <v>10671.634323</v>
      </c>
      <c r="Z70">
        <v>14716.235087</v>
      </c>
      <c r="AA70">
        <v>3104.125616</v>
      </c>
      <c r="AB70">
        <v>13741.140131</v>
      </c>
      <c r="AC70">
        <v>7327.269294</v>
      </c>
      <c r="AD70">
        <v>18709.71337</v>
      </c>
      <c r="AE70">
        <v>11679.816617</v>
      </c>
      <c r="AF70">
        <v>18596.292204</v>
      </c>
      <c r="AG70">
        <v>2910.494379</v>
      </c>
      <c r="AH70">
        <v>3341.835933</v>
      </c>
      <c r="AI70">
        <v>7074.396457</v>
      </c>
      <c r="AJ70">
        <v>7069.923614</v>
      </c>
    </row>
    <row r="71" spans="1:36" ht="15">
      <c r="A71" s="1">
        <v>80</v>
      </c>
      <c r="B71">
        <v>142.898306</v>
      </c>
      <c r="C71">
        <v>19031.8094</v>
      </c>
      <c r="D71">
        <v>19097.107513</v>
      </c>
      <c r="E71">
        <v>35974.126801</v>
      </c>
      <c r="F71">
        <v>26730.326851</v>
      </c>
      <c r="G71">
        <v>25968.769338</v>
      </c>
      <c r="H71">
        <v>17543.409859</v>
      </c>
      <c r="I71">
        <v>24385.979229</v>
      </c>
      <c r="J71">
        <v>10616.820067</v>
      </c>
      <c r="K71">
        <v>17091.884629</v>
      </c>
      <c r="L71">
        <v>5428.942587</v>
      </c>
      <c r="M71">
        <v>3605.85159</v>
      </c>
      <c r="N71">
        <v>9966.304873</v>
      </c>
      <c r="O71">
        <v>11135.897284</v>
      </c>
      <c r="P71">
        <v>8424.216811</v>
      </c>
      <c r="Q71">
        <v>10565.843893</v>
      </c>
      <c r="R71">
        <v>11415.957126</v>
      </c>
      <c r="S71">
        <v>9777.158108</v>
      </c>
      <c r="T71">
        <v>1512.508268</v>
      </c>
      <c r="U71">
        <v>8568.175633</v>
      </c>
      <c r="V71">
        <v>17951.858485</v>
      </c>
      <c r="W71">
        <v>9038.238854</v>
      </c>
      <c r="X71">
        <v>34.892921</v>
      </c>
      <c r="Y71">
        <v>8966.418241</v>
      </c>
      <c r="Z71">
        <v>14329.267519</v>
      </c>
      <c r="AA71">
        <v>2569.949013</v>
      </c>
      <c r="AB71">
        <v>13308.518855</v>
      </c>
      <c r="AC71">
        <v>6286.412126</v>
      </c>
      <c r="AD71">
        <v>18448.346684</v>
      </c>
      <c r="AE71">
        <v>11172.918723</v>
      </c>
      <c r="AF71">
        <v>18091.665394</v>
      </c>
      <c r="AG71">
        <v>3517.41911</v>
      </c>
      <c r="AH71">
        <v>2699.614557</v>
      </c>
      <c r="AI71">
        <v>6044.428244</v>
      </c>
      <c r="AJ71">
        <v>6038.708793</v>
      </c>
    </row>
    <row r="72" spans="1:36" ht="15">
      <c r="A72" s="1">
        <v>90</v>
      </c>
      <c r="B72">
        <v>142.868867</v>
      </c>
      <c r="C72">
        <v>18563.498842</v>
      </c>
      <c r="D72">
        <v>18983.145904</v>
      </c>
      <c r="E72">
        <v>35090.871989</v>
      </c>
      <c r="F72">
        <v>26477.873796</v>
      </c>
      <c r="G72">
        <v>24362.210766</v>
      </c>
      <c r="H72">
        <v>16347.062167</v>
      </c>
      <c r="I72">
        <v>23204.636371</v>
      </c>
      <c r="J72">
        <v>9673.259248</v>
      </c>
      <c r="K72">
        <v>16260.976657</v>
      </c>
      <c r="L72">
        <v>4222.495182</v>
      </c>
      <c r="M72">
        <v>2869.133386</v>
      </c>
      <c r="N72">
        <v>9507.525806</v>
      </c>
      <c r="O72">
        <v>11233.630672</v>
      </c>
      <c r="P72">
        <v>8707.424451</v>
      </c>
      <c r="Q72">
        <v>8707.588584</v>
      </c>
      <c r="R72">
        <v>11239.815142</v>
      </c>
      <c r="S72">
        <v>9405.12016</v>
      </c>
      <c r="T72">
        <v>1264.39945</v>
      </c>
      <c r="U72">
        <v>8164.774303</v>
      </c>
      <c r="V72">
        <v>15096.678702</v>
      </c>
      <c r="W72">
        <v>8465.574187</v>
      </c>
      <c r="X72">
        <v>48.305077</v>
      </c>
      <c r="Y72">
        <v>8003.08007</v>
      </c>
      <c r="Z72">
        <v>13339.328262</v>
      </c>
      <c r="AA72">
        <v>2146.35537</v>
      </c>
      <c r="AB72">
        <v>12845.041104</v>
      </c>
      <c r="AC72">
        <v>4844.04673</v>
      </c>
      <c r="AD72">
        <v>16468.050603</v>
      </c>
      <c r="AE72">
        <v>10496.118612</v>
      </c>
      <c r="AF72">
        <v>17451.358197</v>
      </c>
      <c r="AG72">
        <v>2493.610556</v>
      </c>
      <c r="AH72">
        <v>3196.98853</v>
      </c>
      <c r="AI72">
        <v>4812.691989</v>
      </c>
      <c r="AJ72">
        <v>4834.802616</v>
      </c>
    </row>
    <row r="73" spans="1:36" ht="15">
      <c r="A73" s="1">
        <v>100</v>
      </c>
      <c r="B73">
        <v>143.338367</v>
      </c>
      <c r="C73">
        <v>18213.490535</v>
      </c>
      <c r="D73">
        <v>18628.759887</v>
      </c>
      <c r="E73">
        <v>35297.499204</v>
      </c>
      <c r="F73">
        <v>26267.942511</v>
      </c>
      <c r="G73">
        <v>26182.171572</v>
      </c>
      <c r="H73">
        <v>14275.269239</v>
      </c>
      <c r="I73">
        <v>22221.336786</v>
      </c>
      <c r="J73">
        <v>8848.48367</v>
      </c>
      <c r="K73">
        <v>15560.276586</v>
      </c>
      <c r="L73">
        <v>2927.18137</v>
      </c>
      <c r="M73">
        <v>2305.166667</v>
      </c>
      <c r="N73">
        <v>9161.071361</v>
      </c>
      <c r="O73">
        <v>10124.898358</v>
      </c>
      <c r="P73">
        <v>8217.382299</v>
      </c>
      <c r="Q73">
        <v>8376.959236</v>
      </c>
      <c r="R73">
        <v>10240.184598</v>
      </c>
      <c r="S73">
        <v>9026.863279</v>
      </c>
      <c r="T73">
        <v>1057.767696</v>
      </c>
      <c r="U73">
        <v>8086.190651</v>
      </c>
      <c r="V73">
        <v>13977.635401</v>
      </c>
      <c r="W73">
        <v>8049.677286</v>
      </c>
      <c r="X73">
        <v>86.194072</v>
      </c>
      <c r="Y73">
        <v>8135.962194</v>
      </c>
      <c r="Z73">
        <v>13014.544089</v>
      </c>
      <c r="AA73">
        <v>1813.86915</v>
      </c>
      <c r="AB73">
        <v>11883.577607</v>
      </c>
      <c r="AC73">
        <v>4289.233289</v>
      </c>
      <c r="AD73">
        <v>15512.479403</v>
      </c>
      <c r="AE73">
        <v>9905.081942</v>
      </c>
      <c r="AF73">
        <v>14466.465119</v>
      </c>
      <c r="AG73">
        <v>2412.997673</v>
      </c>
      <c r="AH73">
        <v>1987.361573</v>
      </c>
      <c r="AI73">
        <v>4091.875618</v>
      </c>
      <c r="AJ73">
        <v>4079.348286</v>
      </c>
    </row>
    <row r="74" spans="2:36" ht="15">
      <c r="B74" s="1">
        <f aca="true" t="shared" si="7" ref="B74:H74">GEOMEAN(B63/$B63,B64/$B64,B65/$B65,B66/$B66,B67/$B67,B68/$B68,B69/$B69,B70/$B70,B71/$B71,B72/$B72,B73/$B73)</f>
        <v>1</v>
      </c>
      <c r="C74" s="1">
        <f t="shared" si="7"/>
        <v>164.35313986450797</v>
      </c>
      <c r="D74" s="1">
        <f t="shared" si="7"/>
        <v>147.82979682409743</v>
      </c>
      <c r="E74" s="1">
        <f t="shared" si="7"/>
        <v>262.11474999231683</v>
      </c>
      <c r="F74" s="1">
        <f t="shared" si="7"/>
        <v>212.6298514326263</v>
      </c>
      <c r="G74" s="1">
        <f t="shared" si="7"/>
        <v>208.21442869037656</v>
      </c>
      <c r="H74" s="1">
        <f t="shared" si="7"/>
        <v>145.04861400052167</v>
      </c>
      <c r="I74" s="1">
        <f aca="true" t="shared" si="8" ref="I74:AJ74">GEOMEAN(I63/$B63,I64/$B64,I65/$B65,I66/$B66,I67/$B67,I68/$B68,I69/$B69,I70/$B70,I71/$B71,I72/$B72,I73/$B73)</f>
        <v>201.14053983808316</v>
      </c>
      <c r="J74" s="1">
        <f t="shared" si="8"/>
        <v>114.53674245358417</v>
      </c>
      <c r="K74" s="1">
        <f t="shared" si="8"/>
        <v>151.6626547458943</v>
      </c>
      <c r="L74" s="1">
        <f t="shared" si="8"/>
        <v>74.50821755587408</v>
      </c>
      <c r="M74" s="1">
        <f t="shared" si="8"/>
        <v>70.91604710084958</v>
      </c>
      <c r="N74" s="1">
        <f t="shared" si="8"/>
        <v>99.51501626421732</v>
      </c>
      <c r="O74" s="1">
        <f t="shared" si="8"/>
        <v>96.74223627042781</v>
      </c>
      <c r="P74" s="1">
        <f t="shared" si="8"/>
        <v>83.98685330208652</v>
      </c>
      <c r="Q74" s="1">
        <f t="shared" si="8"/>
        <v>75.2383212516355</v>
      </c>
      <c r="R74" s="1">
        <f t="shared" si="8"/>
        <v>97.20936967986606</v>
      </c>
      <c r="S74" s="1">
        <f t="shared" si="8"/>
        <v>102.74038582010799</v>
      </c>
      <c r="T74" s="1">
        <f t="shared" si="8"/>
        <v>26.635462415271448</v>
      </c>
      <c r="U74" s="1">
        <f t="shared" si="8"/>
        <v>66.58567925361284</v>
      </c>
      <c r="V74" s="1">
        <f t="shared" si="8"/>
        <v>131.32267472876526</v>
      </c>
      <c r="W74" s="1">
        <f t="shared" si="8"/>
        <v>69.45954386786778</v>
      </c>
      <c r="X74" s="1">
        <f t="shared" si="8"/>
        <v>0.5221086476846597</v>
      </c>
      <c r="Y74" s="1">
        <f t="shared" si="8"/>
        <v>66.63822848385244</v>
      </c>
      <c r="Z74" s="1">
        <f t="shared" si="8"/>
        <v>110.60239187725605</v>
      </c>
      <c r="AA74" s="1">
        <f t="shared" si="8"/>
        <v>41.02769691305177</v>
      </c>
      <c r="AB74" s="1">
        <f t="shared" si="8"/>
        <v>102.98060363581546</v>
      </c>
      <c r="AC74" s="1">
        <f t="shared" si="8"/>
        <v>65.69330238885222</v>
      </c>
      <c r="AD74" s="1">
        <f t="shared" si="8"/>
        <v>130.68156279653945</v>
      </c>
      <c r="AE74" s="1">
        <f t="shared" si="8"/>
        <v>85.48098952199972</v>
      </c>
      <c r="AF74" s="1">
        <f t="shared" si="8"/>
        <v>134.34104740680147</v>
      </c>
      <c r="AG74" s="1">
        <f t="shared" si="8"/>
        <v>47.475234066672634</v>
      </c>
      <c r="AH74" s="1">
        <f t="shared" si="8"/>
        <v>45.71851294320499</v>
      </c>
      <c r="AI74" s="1">
        <f t="shared" si="8"/>
        <v>63.81514219503521</v>
      </c>
      <c r="AJ74" s="1">
        <f t="shared" si="8"/>
        <v>60.0883480072425</v>
      </c>
    </row>
    <row r="75" ht="15">
      <c r="A75" s="1" t="s">
        <v>18</v>
      </c>
    </row>
    <row r="76" spans="1:36" ht="15">
      <c r="A76" s="1">
        <v>0</v>
      </c>
      <c r="B76">
        <v>170.02259</v>
      </c>
      <c r="C76">
        <v>47004.813211</v>
      </c>
      <c r="D76">
        <v>29070.614044</v>
      </c>
      <c r="E76">
        <v>95316.998622</v>
      </c>
      <c r="F76">
        <v>72340.678618</v>
      </c>
      <c r="G76">
        <v>49650.183205</v>
      </c>
      <c r="H76">
        <v>58539.166413</v>
      </c>
      <c r="I76">
        <v>94562.020644</v>
      </c>
      <c r="J76">
        <v>93591.86478</v>
      </c>
      <c r="K76">
        <v>50457.990134</v>
      </c>
      <c r="L76">
        <v>42314.99742</v>
      </c>
      <c r="M76">
        <v>56377.875058</v>
      </c>
      <c r="N76">
        <v>51434.362515</v>
      </c>
      <c r="O76">
        <v>30772.802951</v>
      </c>
      <c r="P76">
        <v>25251.551936</v>
      </c>
      <c r="Q76">
        <v>17575.351916</v>
      </c>
      <c r="R76">
        <v>30963.333463</v>
      </c>
      <c r="S76">
        <v>51636.166639</v>
      </c>
      <c r="T76">
        <v>30154.25597</v>
      </c>
      <c r="U76">
        <v>11942.152951</v>
      </c>
      <c r="V76">
        <v>28010.286038</v>
      </c>
      <c r="W76">
        <v>12776.436833</v>
      </c>
      <c r="X76">
        <v>8493.130768</v>
      </c>
      <c r="Y76">
        <v>11916.928984</v>
      </c>
      <c r="Z76">
        <v>22821.16245</v>
      </c>
      <c r="AA76">
        <v>36981.422916</v>
      </c>
      <c r="AB76">
        <v>23079.640714</v>
      </c>
      <c r="AC76">
        <v>40470.990605</v>
      </c>
      <c r="AD76">
        <v>26172.260666</v>
      </c>
      <c r="AE76">
        <v>15346.322573</v>
      </c>
      <c r="AF76">
        <v>29113.352369</v>
      </c>
      <c r="AG76">
        <v>40249.126448</v>
      </c>
      <c r="AH76">
        <v>28459.207442</v>
      </c>
      <c r="AI76">
        <v>40910.933772</v>
      </c>
      <c r="AJ76">
        <v>28665.460257</v>
      </c>
    </row>
    <row r="77" spans="1:36" ht="15">
      <c r="A77" s="1">
        <v>10</v>
      </c>
      <c r="B77">
        <v>166.578023</v>
      </c>
      <c r="C77">
        <v>39795.034817</v>
      </c>
      <c r="D77">
        <v>27398.670236</v>
      </c>
      <c r="E77">
        <v>90320.734622</v>
      </c>
      <c r="F77">
        <v>62779.153422</v>
      </c>
      <c r="G77">
        <v>47353.53424</v>
      </c>
      <c r="H77">
        <v>46477.601839</v>
      </c>
      <c r="I77">
        <v>78878.791236</v>
      </c>
      <c r="J77">
        <v>56537.120439</v>
      </c>
      <c r="K77">
        <v>37906.574571</v>
      </c>
      <c r="L77">
        <v>33914.880973</v>
      </c>
      <c r="M77">
        <v>42440.45798</v>
      </c>
      <c r="N77">
        <v>23819.438013</v>
      </c>
      <c r="O77">
        <v>22193.693987</v>
      </c>
      <c r="P77">
        <v>19203.372947</v>
      </c>
      <c r="Q77">
        <v>14069.04404</v>
      </c>
      <c r="R77">
        <v>22443.710089</v>
      </c>
      <c r="S77">
        <v>24253.465555</v>
      </c>
      <c r="T77">
        <v>15174.658096</v>
      </c>
      <c r="U77">
        <v>10904.558655</v>
      </c>
      <c r="V77">
        <v>26658.809425</v>
      </c>
      <c r="W77">
        <v>12135.349334</v>
      </c>
      <c r="X77">
        <v>126.272317</v>
      </c>
      <c r="Y77">
        <v>10852.571677</v>
      </c>
      <c r="Z77">
        <v>20890.350275</v>
      </c>
      <c r="AA77">
        <v>20303.771831</v>
      </c>
      <c r="AB77">
        <v>20833.346055</v>
      </c>
      <c r="AC77">
        <v>20048.21416</v>
      </c>
      <c r="AD77">
        <v>24901.631992</v>
      </c>
      <c r="AE77">
        <v>14875.72699</v>
      </c>
      <c r="AF77">
        <v>27145.910348</v>
      </c>
      <c r="AG77">
        <v>19183.815361</v>
      </c>
      <c r="AH77">
        <v>19847.516858</v>
      </c>
      <c r="AI77">
        <v>19971.487042</v>
      </c>
      <c r="AJ77">
        <v>17155.346634</v>
      </c>
    </row>
    <row r="78" spans="1:36" ht="15">
      <c r="A78" s="1">
        <v>20</v>
      </c>
      <c r="B78">
        <v>161.04335</v>
      </c>
      <c r="C78">
        <v>33346.648801</v>
      </c>
      <c r="D78">
        <v>25758.667691</v>
      </c>
      <c r="E78">
        <v>79045.45767</v>
      </c>
      <c r="F78">
        <v>54199.984216</v>
      </c>
      <c r="G78">
        <v>44996.797444</v>
      </c>
      <c r="H78">
        <v>31800.638974</v>
      </c>
      <c r="I78">
        <v>58280.966932</v>
      </c>
      <c r="J78">
        <v>37543.101353</v>
      </c>
      <c r="K78">
        <v>29941.63698</v>
      </c>
      <c r="L78">
        <v>24838.941716</v>
      </c>
      <c r="M78">
        <v>31097.529207</v>
      </c>
      <c r="N78">
        <v>18989.099019</v>
      </c>
      <c r="O78">
        <v>16730.61888</v>
      </c>
      <c r="P78">
        <v>15217.903223</v>
      </c>
      <c r="Q78">
        <v>11822.849602</v>
      </c>
      <c r="R78">
        <v>17223.763439</v>
      </c>
      <c r="S78">
        <v>19136.798676</v>
      </c>
      <c r="T78">
        <v>9325.485614</v>
      </c>
      <c r="U78">
        <v>11015.912803</v>
      </c>
      <c r="V78">
        <v>25470.922237</v>
      </c>
      <c r="W78">
        <v>11758.738662</v>
      </c>
      <c r="X78">
        <v>65.281061</v>
      </c>
      <c r="Y78">
        <v>10987.408929</v>
      </c>
      <c r="Z78">
        <v>19982.720888</v>
      </c>
      <c r="AA78">
        <v>13671.88286</v>
      </c>
      <c r="AB78">
        <v>19233.274336</v>
      </c>
      <c r="AC78">
        <v>15890.11552</v>
      </c>
      <c r="AD78">
        <v>23836.878791</v>
      </c>
      <c r="AE78">
        <v>14493.33422</v>
      </c>
      <c r="AF78">
        <v>25180.468945</v>
      </c>
      <c r="AG78">
        <v>14988.784117</v>
      </c>
      <c r="AH78">
        <v>9812.53198</v>
      </c>
      <c r="AI78">
        <v>15997.134604</v>
      </c>
      <c r="AJ78">
        <v>14116.639987</v>
      </c>
    </row>
    <row r="79" spans="1:36" ht="15">
      <c r="A79" s="1">
        <v>30</v>
      </c>
      <c r="B79">
        <v>157.384488</v>
      </c>
      <c r="C79">
        <v>28840.241873</v>
      </c>
      <c r="D79">
        <v>24403.450195</v>
      </c>
      <c r="E79">
        <v>69855.145828</v>
      </c>
      <c r="F79">
        <v>49139.035261</v>
      </c>
      <c r="G79">
        <v>42716.062113</v>
      </c>
      <c r="H79">
        <v>26126.319907</v>
      </c>
      <c r="I79">
        <v>46198.82154</v>
      </c>
      <c r="J79">
        <v>27939.423002</v>
      </c>
      <c r="K79">
        <v>25437.033651</v>
      </c>
      <c r="L79">
        <v>19539.176995</v>
      </c>
      <c r="M79">
        <v>19354.889176</v>
      </c>
      <c r="N79">
        <v>15898.462307</v>
      </c>
      <c r="O79">
        <v>14685.344797</v>
      </c>
      <c r="P79">
        <v>13172.982504</v>
      </c>
      <c r="Q79">
        <v>10996.059823</v>
      </c>
      <c r="R79">
        <v>14230.659517</v>
      </c>
      <c r="S79">
        <v>16409.044368</v>
      </c>
      <c r="T79">
        <v>6093.740172</v>
      </c>
      <c r="U79">
        <v>11033.736048</v>
      </c>
      <c r="V79">
        <v>24420.718883</v>
      </c>
      <c r="W79">
        <v>11440.69992</v>
      </c>
      <c r="X79">
        <v>47.257209</v>
      </c>
      <c r="Y79">
        <v>11005.119495</v>
      </c>
      <c r="Z79">
        <v>19662.619571</v>
      </c>
      <c r="AA79">
        <v>9470.15338</v>
      </c>
      <c r="AB79">
        <v>17920.63857</v>
      </c>
      <c r="AC79">
        <v>13265.205608</v>
      </c>
      <c r="AD79">
        <v>22974.737137</v>
      </c>
      <c r="AE79">
        <v>14193.550175</v>
      </c>
      <c r="AF79">
        <v>23380.703262</v>
      </c>
      <c r="AG79">
        <v>11919.964922</v>
      </c>
      <c r="AH79">
        <v>7912.191394</v>
      </c>
      <c r="AI79">
        <v>13113.905924</v>
      </c>
      <c r="AJ79">
        <v>12125.71825</v>
      </c>
    </row>
    <row r="80" spans="1:36" ht="15">
      <c r="A80" s="1">
        <v>40</v>
      </c>
      <c r="B80">
        <v>153.338603</v>
      </c>
      <c r="C80">
        <v>25827.017413</v>
      </c>
      <c r="D80">
        <v>23310.242955</v>
      </c>
      <c r="E80">
        <v>62589.816889</v>
      </c>
      <c r="F80">
        <v>44366.099001</v>
      </c>
      <c r="G80">
        <v>41470.086979</v>
      </c>
      <c r="H80">
        <v>24680.461399</v>
      </c>
      <c r="I80">
        <v>38482.195975</v>
      </c>
      <c r="J80">
        <v>22088.863785</v>
      </c>
      <c r="K80">
        <v>22967.999099</v>
      </c>
      <c r="L80">
        <v>16823.480024</v>
      </c>
      <c r="M80">
        <v>13330.346254</v>
      </c>
      <c r="N80">
        <v>13643.043856</v>
      </c>
      <c r="O80">
        <v>13158.551064</v>
      </c>
      <c r="P80">
        <v>12408.762117</v>
      </c>
      <c r="Q80">
        <v>10855.029277</v>
      </c>
      <c r="R80">
        <v>12934.052381</v>
      </c>
      <c r="S80">
        <v>14999.601941</v>
      </c>
      <c r="T80">
        <v>4234.127841</v>
      </c>
      <c r="U80">
        <v>9564.091515</v>
      </c>
      <c r="V80">
        <v>23552.578142</v>
      </c>
      <c r="W80">
        <v>11203.150143</v>
      </c>
      <c r="X80">
        <v>37.887595</v>
      </c>
      <c r="Y80">
        <v>9577.130887</v>
      </c>
      <c r="Z80">
        <v>20204.655836</v>
      </c>
      <c r="AA80">
        <v>6761.423812</v>
      </c>
      <c r="AB80">
        <v>17065.359453</v>
      </c>
      <c r="AC80">
        <v>11581.792113</v>
      </c>
      <c r="AD80">
        <v>22335.611292</v>
      </c>
      <c r="AE80">
        <v>13974.934396</v>
      </c>
      <c r="AF80">
        <v>21948.483703</v>
      </c>
      <c r="AG80">
        <v>7268.698042</v>
      </c>
      <c r="AH80">
        <v>6682.093679</v>
      </c>
      <c r="AI80">
        <v>11436.329378</v>
      </c>
      <c r="AJ80">
        <v>10473.447825</v>
      </c>
    </row>
    <row r="81" spans="1:36" ht="15">
      <c r="A81" s="1">
        <v>50</v>
      </c>
      <c r="B81">
        <v>150.229202</v>
      </c>
      <c r="C81">
        <v>23957.049624</v>
      </c>
      <c r="D81">
        <v>22591.81623</v>
      </c>
      <c r="E81">
        <v>59858.631253</v>
      </c>
      <c r="F81">
        <v>42562.898806</v>
      </c>
      <c r="G81">
        <v>40608.367819</v>
      </c>
      <c r="H81">
        <v>27206.490189</v>
      </c>
      <c r="I81">
        <v>43388.326536</v>
      </c>
      <c r="J81">
        <v>18183.680562</v>
      </c>
      <c r="K81">
        <v>21240.23037</v>
      </c>
      <c r="L81">
        <v>10878.253221</v>
      </c>
      <c r="M81">
        <v>8942.548398</v>
      </c>
      <c r="N81">
        <v>13654.031078</v>
      </c>
      <c r="O81">
        <v>12361.303726</v>
      </c>
      <c r="P81">
        <v>12156.878394</v>
      </c>
      <c r="Q81">
        <v>11610.512569</v>
      </c>
      <c r="R81">
        <v>12200.084324</v>
      </c>
      <c r="S81">
        <v>14278.563827</v>
      </c>
      <c r="T81">
        <v>3060.734821</v>
      </c>
      <c r="U81">
        <v>9694.736622</v>
      </c>
      <c r="V81">
        <v>22799.588997</v>
      </c>
      <c r="W81">
        <v>10996.442346</v>
      </c>
      <c r="X81">
        <v>33.151879</v>
      </c>
      <c r="Y81">
        <v>9629.871987</v>
      </c>
      <c r="Z81">
        <v>17580.497949</v>
      </c>
      <c r="AA81">
        <v>5026.499593</v>
      </c>
      <c r="AB81">
        <v>16358.53754</v>
      </c>
      <c r="AC81">
        <v>10585.670613</v>
      </c>
      <c r="AD81">
        <v>21773.982199</v>
      </c>
      <c r="AE81">
        <v>13770.685626</v>
      </c>
      <c r="AF81">
        <v>20811.790109</v>
      </c>
      <c r="AG81">
        <v>4367.62715</v>
      </c>
      <c r="AH81">
        <v>4520.941332</v>
      </c>
      <c r="AI81">
        <v>10302.639785</v>
      </c>
      <c r="AJ81">
        <v>10252.121361</v>
      </c>
    </row>
    <row r="82" spans="1:36" ht="15">
      <c r="A82" s="1">
        <v>60</v>
      </c>
      <c r="B82">
        <v>145.487817</v>
      </c>
      <c r="C82">
        <v>22719.5487</v>
      </c>
      <c r="D82">
        <v>22092.557049</v>
      </c>
      <c r="E82">
        <v>57165.289857</v>
      </c>
      <c r="F82">
        <v>41053.920363</v>
      </c>
      <c r="G82">
        <v>38286.051667</v>
      </c>
      <c r="H82">
        <v>24314.667409</v>
      </c>
      <c r="I82">
        <v>42469.317704</v>
      </c>
      <c r="J82">
        <v>15432.739382</v>
      </c>
      <c r="K82">
        <v>20086.769379</v>
      </c>
      <c r="L82">
        <v>8982.450621</v>
      </c>
      <c r="M82">
        <v>6217.649581</v>
      </c>
      <c r="N82">
        <v>10971.110818</v>
      </c>
      <c r="O82">
        <v>11942.6695</v>
      </c>
      <c r="P82">
        <v>11622.594885</v>
      </c>
      <c r="Q82">
        <v>11295.814566</v>
      </c>
      <c r="R82">
        <v>12018.84102</v>
      </c>
      <c r="S82">
        <v>13544.244236</v>
      </c>
      <c r="T82">
        <v>2352.439901</v>
      </c>
      <c r="U82">
        <v>11172.943387</v>
      </c>
      <c r="V82">
        <v>20670.539525</v>
      </c>
      <c r="W82">
        <v>10768.02314</v>
      </c>
      <c r="X82">
        <v>30.614957</v>
      </c>
      <c r="Y82">
        <v>11163.443405</v>
      </c>
      <c r="Z82">
        <v>16703.025797</v>
      </c>
      <c r="AA82">
        <v>3886.324217</v>
      </c>
      <c r="AB82">
        <v>15776.532227</v>
      </c>
      <c r="AC82">
        <v>7668.512443</v>
      </c>
      <c r="AD82">
        <v>21450.299051</v>
      </c>
      <c r="AE82">
        <v>12677.066258</v>
      </c>
      <c r="AF82">
        <v>19808.032771</v>
      </c>
      <c r="AG82">
        <v>4045.148555</v>
      </c>
      <c r="AH82">
        <v>3606.156416</v>
      </c>
      <c r="AI82">
        <v>7581.270822</v>
      </c>
      <c r="AJ82">
        <v>7724.278012</v>
      </c>
    </row>
    <row r="83" spans="1:36" ht="15">
      <c r="A83" s="1">
        <v>70</v>
      </c>
      <c r="B83">
        <v>143.274628</v>
      </c>
      <c r="C83">
        <v>21845.015779</v>
      </c>
      <c r="D83">
        <v>21937.91557</v>
      </c>
      <c r="E83">
        <v>65049.106542</v>
      </c>
      <c r="F83">
        <v>40641.029987</v>
      </c>
      <c r="G83">
        <v>33054.066544</v>
      </c>
      <c r="H83">
        <v>23190.767187</v>
      </c>
      <c r="I83">
        <v>38758.68437</v>
      </c>
      <c r="J83">
        <v>13426.005466</v>
      </c>
      <c r="K83">
        <v>18703.095292</v>
      </c>
      <c r="L83">
        <v>6653.088322</v>
      </c>
      <c r="M83">
        <v>4586.02951</v>
      </c>
      <c r="N83">
        <v>10587.640626</v>
      </c>
      <c r="O83">
        <v>11289.625702</v>
      </c>
      <c r="P83">
        <v>9998.742175</v>
      </c>
      <c r="Q83">
        <v>11185.035036</v>
      </c>
      <c r="R83">
        <v>11542.973106</v>
      </c>
      <c r="S83">
        <v>12142.535741</v>
      </c>
      <c r="T83">
        <v>1859.856418</v>
      </c>
      <c r="U83">
        <v>11120.42532</v>
      </c>
      <c r="V83">
        <v>20963.276977</v>
      </c>
      <c r="W83">
        <v>9942.511806</v>
      </c>
      <c r="X83">
        <v>30.971392</v>
      </c>
      <c r="Y83">
        <v>11201.225518</v>
      </c>
      <c r="Z83">
        <v>15405.86457</v>
      </c>
      <c r="AA83">
        <v>3114.703796</v>
      </c>
      <c r="AB83">
        <v>15189.234565</v>
      </c>
      <c r="AC83">
        <v>6360.700407</v>
      </c>
      <c r="AD83">
        <v>21080.665839</v>
      </c>
      <c r="AE83">
        <v>11801.377446</v>
      </c>
      <c r="AF83">
        <v>19066.878367</v>
      </c>
      <c r="AG83">
        <v>4356.118653</v>
      </c>
      <c r="AH83">
        <v>3840.555203</v>
      </c>
      <c r="AI83">
        <v>6101.587904</v>
      </c>
      <c r="AJ83">
        <v>6078.862183</v>
      </c>
    </row>
    <row r="84" spans="1:36" ht="15">
      <c r="A84" s="1">
        <v>80</v>
      </c>
      <c r="B84">
        <v>139.72664</v>
      </c>
      <c r="C84">
        <v>20439.337644</v>
      </c>
      <c r="D84">
        <v>21532.249866</v>
      </c>
      <c r="E84">
        <v>58956.848088</v>
      </c>
      <c r="F84">
        <v>38967.674926</v>
      </c>
      <c r="G84">
        <v>32338.357245</v>
      </c>
      <c r="H84">
        <v>20936.549714</v>
      </c>
      <c r="I84">
        <v>39764.17858</v>
      </c>
      <c r="J84">
        <v>11887.032549</v>
      </c>
      <c r="K84">
        <v>17716.325531</v>
      </c>
      <c r="L84">
        <v>5112.121656</v>
      </c>
      <c r="M84">
        <v>3521.922452</v>
      </c>
      <c r="N84">
        <v>10090.579597</v>
      </c>
      <c r="O84">
        <v>11019.486113</v>
      </c>
      <c r="P84">
        <v>8583.175977</v>
      </c>
      <c r="Q84">
        <v>10236.859665</v>
      </c>
      <c r="R84">
        <v>10860.391171</v>
      </c>
      <c r="S84">
        <v>9905.851334</v>
      </c>
      <c r="T84">
        <v>1518.374211</v>
      </c>
      <c r="U84">
        <v>8373.388217</v>
      </c>
      <c r="V84">
        <v>18397.212004</v>
      </c>
      <c r="W84">
        <v>9015.893399</v>
      </c>
      <c r="X84">
        <v>34.92252</v>
      </c>
      <c r="Y84">
        <v>8390.342343</v>
      </c>
      <c r="Z84">
        <v>14283.08093</v>
      </c>
      <c r="AA84">
        <v>2531.191791</v>
      </c>
      <c r="AB84">
        <v>14658.808542</v>
      </c>
      <c r="AC84">
        <v>5505.502298</v>
      </c>
      <c r="AD84">
        <v>19781.087158</v>
      </c>
      <c r="AE84">
        <v>11060.909431</v>
      </c>
      <c r="AF84">
        <v>18382.912328</v>
      </c>
      <c r="AG84">
        <v>2576.960902</v>
      </c>
      <c r="AH84">
        <v>3635.673916</v>
      </c>
      <c r="AI84">
        <v>5274.976626</v>
      </c>
      <c r="AJ84">
        <v>5274.21273</v>
      </c>
    </row>
    <row r="85" spans="1:36" ht="15">
      <c r="A85" s="1">
        <v>90</v>
      </c>
      <c r="B85">
        <v>139.726137</v>
      </c>
      <c r="C85">
        <v>19112.060262</v>
      </c>
      <c r="D85">
        <v>20203.39827</v>
      </c>
      <c r="E85">
        <v>58462.435435</v>
      </c>
      <c r="F85">
        <v>37027.098942</v>
      </c>
      <c r="G85">
        <v>29822.004964</v>
      </c>
      <c r="H85">
        <v>17196.391404</v>
      </c>
      <c r="I85">
        <v>37183.100506</v>
      </c>
      <c r="J85">
        <v>10669.14043</v>
      </c>
      <c r="K85">
        <v>17737.693357</v>
      </c>
      <c r="L85">
        <v>3907.973461</v>
      </c>
      <c r="M85">
        <v>2753.658457</v>
      </c>
      <c r="N85">
        <v>9697.064697</v>
      </c>
      <c r="O85">
        <v>11504.157001</v>
      </c>
      <c r="P85">
        <v>8707.785684</v>
      </c>
      <c r="Q85">
        <v>8841.755498</v>
      </c>
      <c r="R85">
        <v>11311.839346</v>
      </c>
      <c r="S85">
        <v>9494.125077</v>
      </c>
      <c r="T85">
        <v>1255.100957</v>
      </c>
      <c r="U85">
        <v>8288.35159</v>
      </c>
      <c r="V85">
        <v>15267.817994</v>
      </c>
      <c r="W85">
        <v>8524.263754</v>
      </c>
      <c r="X85">
        <v>48.232458</v>
      </c>
      <c r="Y85">
        <v>8304.591362</v>
      </c>
      <c r="Z85">
        <v>13664.958599</v>
      </c>
      <c r="AA85">
        <v>2106.855345</v>
      </c>
      <c r="AB85">
        <v>13982.90372</v>
      </c>
      <c r="AC85">
        <v>4785.603754</v>
      </c>
      <c r="AD85">
        <v>17293.622583</v>
      </c>
      <c r="AE85">
        <v>10787.551988</v>
      </c>
      <c r="AF85">
        <v>18094.128831</v>
      </c>
      <c r="AG85">
        <v>2747.358637</v>
      </c>
      <c r="AH85">
        <v>2243.319796</v>
      </c>
      <c r="AI85">
        <v>4598.261158</v>
      </c>
      <c r="AJ85">
        <v>4593.429044</v>
      </c>
    </row>
    <row r="86" spans="1:36" ht="15">
      <c r="A86" s="1">
        <v>100</v>
      </c>
      <c r="B86">
        <v>141.774834</v>
      </c>
      <c r="C86">
        <v>16411.320723</v>
      </c>
      <c r="D86">
        <v>15593.595223</v>
      </c>
      <c r="E86">
        <v>65946.101884</v>
      </c>
      <c r="F86">
        <v>35391.486092</v>
      </c>
      <c r="G86">
        <v>35504.899983</v>
      </c>
      <c r="H86">
        <v>15188.405896</v>
      </c>
      <c r="I86">
        <v>33336.679741</v>
      </c>
      <c r="J86">
        <v>9628.392586</v>
      </c>
      <c r="K86">
        <v>17230.101475</v>
      </c>
      <c r="L86">
        <v>2695.65266</v>
      </c>
      <c r="M86">
        <v>2240.021976</v>
      </c>
      <c r="N86">
        <v>9310.593177</v>
      </c>
      <c r="O86">
        <v>10857.212581</v>
      </c>
      <c r="P86">
        <v>8357.310902</v>
      </c>
      <c r="Q86">
        <v>8227.547715</v>
      </c>
      <c r="R86">
        <v>10527.131782</v>
      </c>
      <c r="S86">
        <v>9274.547805</v>
      </c>
      <c r="T86">
        <v>1050.973033</v>
      </c>
      <c r="U86">
        <v>8276.187355</v>
      </c>
      <c r="V86">
        <v>14605.752247</v>
      </c>
      <c r="W86">
        <v>8064.308356</v>
      </c>
      <c r="X86">
        <v>84.53808</v>
      </c>
      <c r="Y86">
        <v>8457.003172</v>
      </c>
      <c r="Z86">
        <v>12987.496887</v>
      </c>
      <c r="AA86">
        <v>1790.946592</v>
      </c>
      <c r="AB86">
        <v>13088.168754</v>
      </c>
      <c r="AC86">
        <v>4265.062409</v>
      </c>
      <c r="AD86">
        <v>16203.094255</v>
      </c>
      <c r="AE86">
        <v>10086.27025</v>
      </c>
      <c r="AF86">
        <v>14139.23436</v>
      </c>
      <c r="AG86">
        <v>2104.553569</v>
      </c>
      <c r="AH86">
        <v>2665.661847</v>
      </c>
      <c r="AI86">
        <v>4057.749906</v>
      </c>
      <c r="AJ86">
        <v>4053.306706</v>
      </c>
    </row>
    <row r="87" spans="2:36" ht="15">
      <c r="B87" s="1">
        <f aca="true" t="shared" si="9" ref="B87:H87">GEOMEAN(B76/$B76,B77/$B77,B78/$B78,B79/$B79,B80/$B80,B81/$B81,B82/$B82,B83/$B83,B84/$B84,B85/$B85,B86/$B86)</f>
        <v>1</v>
      </c>
      <c r="C87" s="1">
        <f t="shared" si="9"/>
        <v>171.23840718152974</v>
      </c>
      <c r="D87" s="1">
        <f t="shared" si="9"/>
        <v>150.67240283798276</v>
      </c>
      <c r="E87" s="1">
        <f t="shared" si="9"/>
        <v>451.19913032802475</v>
      </c>
      <c r="F87" s="1">
        <f t="shared" si="9"/>
        <v>303.8697233330075</v>
      </c>
      <c r="G87" s="1">
        <f t="shared" si="9"/>
        <v>258.5840066757468</v>
      </c>
      <c r="H87" s="1">
        <f t="shared" si="9"/>
        <v>175.63351616476058</v>
      </c>
      <c r="I87" s="1">
        <f aca="true" t="shared" si="10" ref="I87:AJ87">GEOMEAN(I76/$B76,I77/$B77,I78/$B78,I79/$B79,I80/$B80,I81/$B81,I82/$B82,I83/$B83,I84/$B84,I85/$B85,I86/$B86)</f>
        <v>313.2685525830161</v>
      </c>
      <c r="J87" s="1">
        <f t="shared" si="10"/>
        <v>144.89945288139876</v>
      </c>
      <c r="K87" s="1">
        <f t="shared" si="10"/>
        <v>157.84252579636566</v>
      </c>
      <c r="L87" s="1">
        <f t="shared" si="10"/>
        <v>75.12213224641856</v>
      </c>
      <c r="M87" s="1">
        <f t="shared" si="10"/>
        <v>66.44557143007296</v>
      </c>
      <c r="N87" s="1">
        <f t="shared" si="10"/>
        <v>97.58498950536749</v>
      </c>
      <c r="O87" s="1">
        <f t="shared" si="10"/>
        <v>94.40596399716833</v>
      </c>
      <c r="P87" s="1">
        <f t="shared" si="10"/>
        <v>81.92428033355482</v>
      </c>
      <c r="Q87" s="1">
        <f t="shared" si="10"/>
        <v>74.62228513061423</v>
      </c>
      <c r="R87" s="1">
        <f t="shared" si="10"/>
        <v>93.98561120268437</v>
      </c>
      <c r="S87" s="1">
        <f t="shared" si="10"/>
        <v>102.17008824862633</v>
      </c>
      <c r="T87" s="1">
        <f t="shared" si="10"/>
        <v>25.60017754897448</v>
      </c>
      <c r="U87" s="1">
        <f t="shared" si="10"/>
        <v>66.35368334015037</v>
      </c>
      <c r="V87" s="1">
        <f t="shared" si="10"/>
        <v>141.7633586496832</v>
      </c>
      <c r="W87" s="1">
        <f t="shared" si="10"/>
        <v>69.35921332764171</v>
      </c>
      <c r="X87" s="1">
        <f t="shared" si="10"/>
        <v>0.5085256288676263</v>
      </c>
      <c r="Y87" s="1">
        <f t="shared" si="10"/>
        <v>66.44150830632057</v>
      </c>
      <c r="Z87" s="1">
        <f t="shared" si="10"/>
        <v>114.76519446070958</v>
      </c>
      <c r="AA87" s="1">
        <f t="shared" si="10"/>
        <v>39.83122948428765</v>
      </c>
      <c r="AB87" s="1">
        <f t="shared" si="10"/>
        <v>110.88939629564452</v>
      </c>
      <c r="AC87" s="1">
        <f t="shared" si="10"/>
        <v>66.9161863873926</v>
      </c>
      <c r="AD87" s="1">
        <f t="shared" si="10"/>
        <v>141.51921774564357</v>
      </c>
      <c r="AE87" s="1">
        <f t="shared" si="10"/>
        <v>85.14688056048966</v>
      </c>
      <c r="AF87" s="1">
        <f t="shared" si="10"/>
        <v>139.70536573081893</v>
      </c>
      <c r="AG87" s="1">
        <f t="shared" si="10"/>
        <v>44.02843291770541</v>
      </c>
      <c r="AH87" s="1">
        <f t="shared" si="10"/>
        <v>39.988457510441975</v>
      </c>
      <c r="AI87" s="1">
        <f t="shared" si="10"/>
        <v>65.57274094681536</v>
      </c>
      <c r="AJ87" s="1">
        <f t="shared" si="10"/>
        <v>61.02132678781192</v>
      </c>
    </row>
    <row r="88" ht="15">
      <c r="A88" s="2" t="s">
        <v>69</v>
      </c>
    </row>
    <row r="89" spans="1:36" ht="15">
      <c r="A89" s="1" t="s">
        <v>71</v>
      </c>
      <c r="B89" s="6">
        <v>1.88</v>
      </c>
      <c r="C89" s="6">
        <v>5.64</v>
      </c>
      <c r="D89" s="6">
        <v>5.59</v>
      </c>
      <c r="E89" s="6">
        <v>5.64</v>
      </c>
      <c r="F89" s="6">
        <v>5.67</v>
      </c>
      <c r="G89" s="6">
        <v>5.62</v>
      </c>
      <c r="H89" s="6">
        <v>5.64</v>
      </c>
      <c r="I89" s="6">
        <v>5.61</v>
      </c>
      <c r="J89" s="6">
        <v>5.61</v>
      </c>
      <c r="K89" s="6">
        <v>5.66</v>
      </c>
      <c r="L89" s="6">
        <v>5.55</v>
      </c>
      <c r="M89" s="6">
        <v>5.57</v>
      </c>
      <c r="N89" s="6">
        <v>5.55</v>
      </c>
      <c r="O89" s="6">
        <v>5.59</v>
      </c>
      <c r="P89" s="6">
        <v>5.39</v>
      </c>
      <c r="Q89" s="6">
        <v>5.41</v>
      </c>
      <c r="R89" s="6">
        <v>5.59</v>
      </c>
      <c r="S89" s="6">
        <v>5.56</v>
      </c>
      <c r="T89" s="6">
        <v>5.52</v>
      </c>
      <c r="U89" s="6">
        <v>5.34</v>
      </c>
      <c r="V89" s="6">
        <v>5.55</v>
      </c>
      <c r="W89" s="6">
        <v>5.35</v>
      </c>
      <c r="X89" s="6">
        <v>5.28</v>
      </c>
      <c r="Y89" s="6">
        <v>5.38</v>
      </c>
      <c r="Z89" s="6">
        <v>5.52</v>
      </c>
      <c r="AA89" s="6">
        <v>5.52</v>
      </c>
      <c r="AB89" s="6">
        <v>5.37</v>
      </c>
      <c r="AC89" s="6">
        <v>5.48</v>
      </c>
      <c r="AD89" s="6">
        <v>5.54</v>
      </c>
      <c r="AE89" s="6">
        <v>5.43</v>
      </c>
      <c r="AF89" s="6">
        <v>5.56</v>
      </c>
      <c r="AG89" s="6">
        <v>5.55</v>
      </c>
      <c r="AH89" s="6">
        <v>5.49</v>
      </c>
      <c r="AI89" s="6">
        <v>5.48</v>
      </c>
      <c r="AJ89" s="6">
        <v>5.43</v>
      </c>
    </row>
    <row r="90" spans="1:36" ht="15">
      <c r="A90" s="1" t="s">
        <v>72</v>
      </c>
      <c r="B90" s="6">
        <v>6.66</v>
      </c>
      <c r="C90" s="6">
        <v>27.96</v>
      </c>
      <c r="D90" s="6">
        <v>23.99</v>
      </c>
      <c r="E90" s="6">
        <v>33.47</v>
      </c>
      <c r="F90" s="6">
        <v>30.79</v>
      </c>
      <c r="G90" s="6">
        <v>28.7</v>
      </c>
      <c r="H90" s="6">
        <v>27.13</v>
      </c>
      <c r="I90" s="6">
        <v>30.73</v>
      </c>
      <c r="J90" s="6">
        <v>26.97</v>
      </c>
      <c r="K90" s="6">
        <v>26.61</v>
      </c>
      <c r="L90" s="6">
        <v>26.59</v>
      </c>
      <c r="M90" s="6">
        <v>29.4</v>
      </c>
      <c r="N90" s="6">
        <v>23.4</v>
      </c>
      <c r="O90" s="6">
        <v>23.58</v>
      </c>
      <c r="P90" s="6">
        <v>20.35</v>
      </c>
      <c r="Q90" s="6">
        <v>21.96</v>
      </c>
      <c r="R90" s="6">
        <v>24.22</v>
      </c>
      <c r="S90" s="6">
        <v>24.73</v>
      </c>
      <c r="T90" s="6">
        <v>27.27</v>
      </c>
      <c r="U90" s="6">
        <v>21.71</v>
      </c>
      <c r="V90" s="6">
        <v>27.57</v>
      </c>
      <c r="W90" s="6">
        <v>21.48</v>
      </c>
      <c r="X90" s="6">
        <v>23.8</v>
      </c>
      <c r="Y90" s="6">
        <v>21.7</v>
      </c>
      <c r="Z90" s="6">
        <v>26.85</v>
      </c>
      <c r="AA90" s="6">
        <v>28.65</v>
      </c>
      <c r="AB90" s="6">
        <v>23.34</v>
      </c>
      <c r="AC90" s="6">
        <v>30.21</v>
      </c>
      <c r="AD90" s="6">
        <v>28.33</v>
      </c>
      <c r="AE90" s="6">
        <v>24.13</v>
      </c>
      <c r="AF90" s="6">
        <v>27.62</v>
      </c>
      <c r="AG90" s="6">
        <v>29.3</v>
      </c>
      <c r="AH90" s="6">
        <v>26.22</v>
      </c>
      <c r="AI90" s="6">
        <v>29.06</v>
      </c>
      <c r="AJ90" s="6">
        <v>26.32</v>
      </c>
    </row>
    <row r="91" spans="1:36" ht="15">
      <c r="A91" s="1" t="s">
        <v>73</v>
      </c>
      <c r="B91" s="6">
        <v>15.45</v>
      </c>
      <c r="C91" s="6">
        <v>23.56</v>
      </c>
      <c r="D91" s="6">
        <v>22.67</v>
      </c>
      <c r="E91" s="6">
        <v>25.12</v>
      </c>
      <c r="F91" s="6">
        <v>25.16</v>
      </c>
      <c r="G91" s="6">
        <v>24.94</v>
      </c>
      <c r="H91" s="6">
        <v>24.77</v>
      </c>
      <c r="I91" s="6">
        <v>25.15</v>
      </c>
      <c r="J91" s="6">
        <v>24.55</v>
      </c>
      <c r="K91" s="6">
        <v>23.47</v>
      </c>
      <c r="L91" s="6">
        <v>23.57</v>
      </c>
      <c r="M91" s="6">
        <v>23.49</v>
      </c>
      <c r="N91" s="6">
        <v>23.23</v>
      </c>
      <c r="O91" s="6">
        <v>23.27</v>
      </c>
      <c r="P91" s="6">
        <v>21.6</v>
      </c>
      <c r="Q91" s="6">
        <v>21.53</v>
      </c>
      <c r="R91" s="6">
        <v>23.25</v>
      </c>
      <c r="S91" s="6">
        <v>23.3</v>
      </c>
      <c r="T91" s="6">
        <v>22.9</v>
      </c>
      <c r="U91" s="6">
        <v>21.52</v>
      </c>
      <c r="V91" s="6">
        <v>23.2</v>
      </c>
      <c r="W91" s="6">
        <v>21.57</v>
      </c>
      <c r="X91" s="6">
        <v>21.63</v>
      </c>
      <c r="Y91" s="6">
        <v>21.59</v>
      </c>
      <c r="Z91" s="6">
        <v>23.17</v>
      </c>
      <c r="AA91" s="6">
        <v>22.61</v>
      </c>
      <c r="AB91" s="6">
        <v>21.88</v>
      </c>
      <c r="AC91" s="6">
        <v>22.24</v>
      </c>
      <c r="AD91" s="6">
        <v>23.2</v>
      </c>
      <c r="AE91" s="6">
        <v>22.32</v>
      </c>
      <c r="AF91" s="6">
        <v>23.19</v>
      </c>
      <c r="AG91" s="6">
        <v>22.66</v>
      </c>
      <c r="AH91" s="6">
        <v>21.69</v>
      </c>
      <c r="AI91" s="6">
        <v>22.6</v>
      </c>
      <c r="AJ91" s="6">
        <v>21.78</v>
      </c>
    </row>
    <row r="92" spans="1:36" ht="15">
      <c r="A92" s="1" t="s">
        <v>74</v>
      </c>
      <c r="B92" s="6">
        <v>7.26</v>
      </c>
      <c r="C92" s="6">
        <v>8.26</v>
      </c>
      <c r="D92" s="6">
        <v>8.14</v>
      </c>
      <c r="E92" s="6">
        <v>8.32</v>
      </c>
      <c r="F92" s="6">
        <v>8.36</v>
      </c>
      <c r="G92" s="6">
        <v>8.31</v>
      </c>
      <c r="H92" s="6">
        <v>8.27</v>
      </c>
      <c r="I92" s="6">
        <v>8.3</v>
      </c>
      <c r="J92" s="6">
        <v>7.93</v>
      </c>
      <c r="K92" s="6">
        <v>8.25</v>
      </c>
      <c r="L92" s="6">
        <v>8.2</v>
      </c>
      <c r="M92" s="6">
        <v>8.23</v>
      </c>
      <c r="N92" s="6">
        <v>8.25</v>
      </c>
      <c r="O92" s="6">
        <v>8.26</v>
      </c>
      <c r="P92" s="6">
        <v>8.09</v>
      </c>
      <c r="Q92" s="6">
        <v>8.14</v>
      </c>
      <c r="R92" s="6">
        <v>8.26</v>
      </c>
      <c r="S92" s="6">
        <v>8.26</v>
      </c>
      <c r="T92" s="6">
        <v>8.22</v>
      </c>
      <c r="U92" s="6">
        <v>8.17</v>
      </c>
      <c r="V92" s="6">
        <v>8.25</v>
      </c>
      <c r="W92" s="6">
        <v>8.18</v>
      </c>
      <c r="X92" s="6">
        <v>8.17</v>
      </c>
      <c r="Y92" s="6">
        <v>8.18</v>
      </c>
      <c r="Z92" s="6">
        <v>8.24</v>
      </c>
      <c r="AA92" s="6">
        <v>8.21</v>
      </c>
      <c r="AB92" s="6">
        <v>8.05</v>
      </c>
      <c r="AC92" s="6">
        <v>8.24</v>
      </c>
      <c r="AD92" s="6">
        <v>8.25</v>
      </c>
      <c r="AE92" s="6">
        <v>8.13</v>
      </c>
      <c r="AF92" s="6">
        <v>8.25</v>
      </c>
      <c r="AG92" s="6">
        <v>8.2</v>
      </c>
      <c r="AH92" s="6">
        <v>8.08</v>
      </c>
      <c r="AI92" s="6">
        <v>8.24</v>
      </c>
      <c r="AJ92" s="6">
        <v>8.12</v>
      </c>
    </row>
    <row r="93" spans="1:36" ht="15">
      <c r="A93" s="1" t="s">
        <v>75</v>
      </c>
      <c r="B93" s="6">
        <v>1.21</v>
      </c>
      <c r="C93" s="6">
        <v>1.41</v>
      </c>
      <c r="D93" s="6">
        <v>1.41</v>
      </c>
      <c r="E93" s="6">
        <v>1.4</v>
      </c>
      <c r="F93" s="6">
        <v>1.41</v>
      </c>
      <c r="G93" s="6">
        <v>1.41</v>
      </c>
      <c r="H93" s="6">
        <v>1.41</v>
      </c>
      <c r="I93" s="6">
        <v>1.41</v>
      </c>
      <c r="J93" s="6">
        <v>1.38</v>
      </c>
      <c r="K93" s="6">
        <v>1.41</v>
      </c>
      <c r="L93" s="6">
        <v>1.41</v>
      </c>
      <c r="M93" s="6">
        <v>1.41</v>
      </c>
      <c r="N93" s="6">
        <v>1.41</v>
      </c>
      <c r="O93" s="6">
        <v>1.41</v>
      </c>
      <c r="P93" s="6">
        <v>1.4</v>
      </c>
      <c r="Q93" s="6">
        <v>1.4</v>
      </c>
      <c r="R93" s="6">
        <v>1.41</v>
      </c>
      <c r="S93" s="6">
        <v>1.41</v>
      </c>
      <c r="T93" s="6">
        <v>1.4</v>
      </c>
      <c r="U93" s="6">
        <v>1.4</v>
      </c>
      <c r="V93" s="6">
        <v>1.4</v>
      </c>
      <c r="W93" s="6">
        <v>1.4</v>
      </c>
      <c r="X93" s="6">
        <v>1.4</v>
      </c>
      <c r="Y93" s="6">
        <v>1.4</v>
      </c>
      <c r="Z93" s="6">
        <v>1.4</v>
      </c>
      <c r="AA93" s="6">
        <v>1.4</v>
      </c>
      <c r="AB93" s="6">
        <v>1.39</v>
      </c>
      <c r="AC93" s="6">
        <v>1.4</v>
      </c>
      <c r="AD93" s="6">
        <v>1.4</v>
      </c>
      <c r="AE93" s="6">
        <v>1.4</v>
      </c>
      <c r="AF93" s="6">
        <v>1.4</v>
      </c>
      <c r="AG93" s="6">
        <v>1.4</v>
      </c>
      <c r="AH93" s="6">
        <v>1.4</v>
      </c>
      <c r="AI93" s="6">
        <v>1.4</v>
      </c>
      <c r="AJ93" s="6">
        <v>1.4</v>
      </c>
    </row>
    <row r="94" spans="1:36" ht="15">
      <c r="A94" s="1" t="s">
        <v>76</v>
      </c>
      <c r="B94" s="6">
        <v>3.25</v>
      </c>
      <c r="C94" s="6">
        <v>57.62</v>
      </c>
      <c r="D94" s="6">
        <v>51.76</v>
      </c>
      <c r="E94" s="6">
        <v>71.52</v>
      </c>
      <c r="F94" s="6">
        <v>67.2</v>
      </c>
      <c r="G94" s="6">
        <v>60.92</v>
      </c>
      <c r="H94" s="6">
        <v>67.13</v>
      </c>
      <c r="I94" s="6">
        <v>71.9</v>
      </c>
      <c r="J94" s="6">
        <v>68.5</v>
      </c>
      <c r="K94" s="6">
        <v>57.81</v>
      </c>
      <c r="L94" s="6">
        <v>37.84</v>
      </c>
      <c r="M94" s="6">
        <v>60</v>
      </c>
      <c r="N94" s="6">
        <v>52.4</v>
      </c>
      <c r="O94" s="6">
        <v>51.97</v>
      </c>
      <c r="P94" s="6">
        <v>38.52</v>
      </c>
      <c r="Q94" s="6">
        <v>37.58</v>
      </c>
      <c r="R94" s="6">
        <v>52.76</v>
      </c>
      <c r="S94" s="6">
        <v>53</v>
      </c>
      <c r="T94" s="6">
        <v>61.02</v>
      </c>
      <c r="U94" s="6">
        <v>36.82</v>
      </c>
      <c r="V94" s="6">
        <v>55.02</v>
      </c>
      <c r="W94" s="6">
        <v>36.1</v>
      </c>
      <c r="X94" s="6">
        <v>36.87</v>
      </c>
      <c r="Y94" s="6">
        <v>36.35</v>
      </c>
      <c r="Z94" s="6">
        <v>51.09</v>
      </c>
      <c r="AA94" s="6">
        <v>59.26</v>
      </c>
      <c r="AB94" s="6">
        <v>39.28</v>
      </c>
      <c r="AC94" s="6">
        <v>54.67</v>
      </c>
      <c r="AD94" s="6">
        <v>51.99</v>
      </c>
      <c r="AE94" s="6">
        <v>48.07</v>
      </c>
      <c r="AF94" s="6">
        <v>52.42</v>
      </c>
      <c r="AG94" s="6">
        <v>61.37</v>
      </c>
      <c r="AH94" s="6">
        <v>48.68</v>
      </c>
      <c r="AI94" s="6">
        <v>56.61</v>
      </c>
      <c r="AJ94" s="6">
        <v>48.2</v>
      </c>
    </row>
    <row r="95" spans="1:36" ht="15">
      <c r="A95" s="1" t="s">
        <v>77</v>
      </c>
      <c r="B95" s="6">
        <v>4.93</v>
      </c>
      <c r="C95" s="6">
        <v>17.29</v>
      </c>
      <c r="D95" s="6">
        <v>16.88</v>
      </c>
      <c r="E95" s="6">
        <v>17.46</v>
      </c>
      <c r="F95" s="6">
        <v>17.48</v>
      </c>
      <c r="G95" s="6">
        <v>17.09</v>
      </c>
      <c r="H95" s="6">
        <v>17.48</v>
      </c>
      <c r="I95" s="6">
        <v>17.47</v>
      </c>
      <c r="J95" s="6">
        <v>17.27</v>
      </c>
      <c r="K95" s="6">
        <v>17.15</v>
      </c>
      <c r="L95" s="6">
        <v>16.44</v>
      </c>
      <c r="M95" s="6">
        <v>16.86</v>
      </c>
      <c r="N95" s="6">
        <v>16.99</v>
      </c>
      <c r="O95" s="6">
        <v>16.96</v>
      </c>
      <c r="P95" s="6">
        <v>15.93</v>
      </c>
      <c r="Q95" s="6">
        <v>15.83</v>
      </c>
      <c r="R95" s="6">
        <v>16.99</v>
      </c>
      <c r="S95" s="6">
        <v>16.96</v>
      </c>
      <c r="T95" s="6">
        <v>16.88</v>
      </c>
      <c r="U95" s="6">
        <v>15.69</v>
      </c>
      <c r="V95" s="6">
        <v>16.87</v>
      </c>
      <c r="W95" s="6">
        <v>15.56</v>
      </c>
      <c r="X95" s="6">
        <v>15.81</v>
      </c>
      <c r="Y95" s="6">
        <v>15.74</v>
      </c>
      <c r="Z95" s="6">
        <v>16.83</v>
      </c>
      <c r="AA95" s="6">
        <v>16.69</v>
      </c>
      <c r="AB95" s="6">
        <v>15.87</v>
      </c>
      <c r="AC95" s="6">
        <v>16.47</v>
      </c>
      <c r="AD95" s="6">
        <v>16.74</v>
      </c>
      <c r="AE95" s="6">
        <v>16.36</v>
      </c>
      <c r="AF95" s="6">
        <v>16.86</v>
      </c>
      <c r="AG95" s="6">
        <v>16.76</v>
      </c>
      <c r="AH95" s="6">
        <v>16.18</v>
      </c>
      <c r="AI95" s="6">
        <v>16.5</v>
      </c>
      <c r="AJ95" s="6">
        <v>15.98</v>
      </c>
    </row>
    <row r="96" spans="1:36" ht="15">
      <c r="A96" s="1" t="s">
        <v>70</v>
      </c>
      <c r="B96" s="7">
        <v>1878</v>
      </c>
      <c r="C96" s="7">
        <v>5383</v>
      </c>
      <c r="D96" s="7">
        <v>5122</v>
      </c>
      <c r="E96" s="7">
        <v>5760</v>
      </c>
      <c r="F96" s="7">
        <v>5654</v>
      </c>
      <c r="G96" s="7">
        <v>5481</v>
      </c>
      <c r="H96" s="7">
        <v>5525</v>
      </c>
      <c r="I96" s="7">
        <v>5690</v>
      </c>
      <c r="J96" s="7">
        <v>5469</v>
      </c>
      <c r="K96" s="7">
        <v>5341</v>
      </c>
      <c r="L96" s="7">
        <v>4980</v>
      </c>
      <c r="M96" s="7">
        <v>5417</v>
      </c>
      <c r="N96" s="7">
        <v>5140</v>
      </c>
      <c r="O96" s="7">
        <v>5145</v>
      </c>
      <c r="P96" s="7">
        <v>4692</v>
      </c>
      <c r="Q96" s="7">
        <v>4334</v>
      </c>
      <c r="R96" s="7">
        <v>5177</v>
      </c>
      <c r="S96" s="7">
        <v>5193</v>
      </c>
      <c r="T96" s="7">
        <v>5343</v>
      </c>
      <c r="U96" s="7">
        <v>4691</v>
      </c>
      <c r="V96" s="7">
        <v>5289</v>
      </c>
      <c r="W96" s="7">
        <v>4670</v>
      </c>
      <c r="X96" s="7">
        <v>4756</v>
      </c>
      <c r="Y96" s="7">
        <v>4693</v>
      </c>
      <c r="Z96" s="7">
        <v>5207</v>
      </c>
      <c r="AA96" s="7">
        <v>5340</v>
      </c>
      <c r="AB96" s="7">
        <v>4792</v>
      </c>
      <c r="AC96" s="7">
        <v>5293</v>
      </c>
      <c r="AD96" s="7">
        <v>5259</v>
      </c>
      <c r="AE96" s="7">
        <v>5012</v>
      </c>
      <c r="AF96" s="7">
        <v>5255</v>
      </c>
      <c r="AG96" s="7">
        <v>5391</v>
      </c>
      <c r="AH96" s="7">
        <v>5056</v>
      </c>
      <c r="AI96" s="7">
        <v>5303</v>
      </c>
      <c r="AJ96" s="7">
        <v>5041</v>
      </c>
    </row>
    <row r="97" spans="2:36" ht="15">
      <c r="B97" s="1">
        <f aca="true" t="shared" si="11" ref="B97:AJ97">GEOMEAN(B89/$B89,B90/$B90,B91/$B91,B92/$B92,B93/$B93,B94/$B94,B95/$B95,B96/$B96)</f>
        <v>1</v>
      </c>
      <c r="C97" s="1">
        <f t="shared" si="11"/>
        <v>2.864899326676273</v>
      </c>
      <c r="D97" s="1">
        <f t="shared" si="11"/>
        <v>2.72649289019802</v>
      </c>
      <c r="E97" s="1">
        <f t="shared" si="11"/>
        <v>3.06407190387711</v>
      </c>
      <c r="F97" s="1">
        <f t="shared" si="11"/>
        <v>3.009267933466528</v>
      </c>
      <c r="G97" s="1">
        <f t="shared" si="11"/>
        <v>2.9182568727160256</v>
      </c>
      <c r="H97" s="1">
        <f t="shared" si="11"/>
        <v>2.941424346969892</v>
      </c>
      <c r="I97" s="1">
        <f t="shared" si="11"/>
        <v>3.029341831979183</v>
      </c>
      <c r="J97" s="1">
        <f t="shared" si="11"/>
        <v>2.9100720960344164</v>
      </c>
      <c r="K97" s="1">
        <f t="shared" si="11"/>
        <v>2.84219314963041</v>
      </c>
      <c r="L97" s="1">
        <f t="shared" si="11"/>
        <v>2.6506184480376787</v>
      </c>
      <c r="M97" s="1">
        <f t="shared" si="11"/>
        <v>2.8838353801232492</v>
      </c>
      <c r="N97" s="1">
        <f t="shared" si="11"/>
        <v>2.736064362308466</v>
      </c>
      <c r="O97" s="1">
        <f t="shared" si="11"/>
        <v>2.739055513097971</v>
      </c>
      <c r="P97" s="1">
        <f t="shared" si="11"/>
        <v>2.4969186341110694</v>
      </c>
      <c r="Q97" s="1">
        <f t="shared" si="11"/>
        <v>2.4883159933042327</v>
      </c>
      <c r="R97" s="1">
        <f t="shared" si="11"/>
        <v>2.7558748828943846</v>
      </c>
      <c r="S97" s="1">
        <f t="shared" si="11"/>
        <v>2.7639692110977503</v>
      </c>
      <c r="T97" s="1">
        <f t="shared" si="11"/>
        <v>2.843135896910612</v>
      </c>
      <c r="U97" s="1">
        <f t="shared" si="11"/>
        <v>2.497221971566023</v>
      </c>
      <c r="V97" s="1">
        <f t="shared" si="11"/>
        <v>2.8144113048333605</v>
      </c>
      <c r="W97" s="1">
        <f t="shared" si="11"/>
        <v>2.485453255382916</v>
      </c>
      <c r="X97" s="1">
        <f t="shared" si="11"/>
        <v>2.5313050783218536</v>
      </c>
      <c r="Y97" s="1">
        <f t="shared" si="11"/>
        <v>2.497919327852817</v>
      </c>
      <c r="Z97" s="1">
        <f t="shared" si="11"/>
        <v>2.7702596601961247</v>
      </c>
      <c r="AA97" s="1">
        <f t="shared" si="11"/>
        <v>2.841095189752257</v>
      </c>
      <c r="AB97" s="1">
        <f t="shared" si="11"/>
        <v>2.550857753414276</v>
      </c>
      <c r="AC97" s="1">
        <f t="shared" si="11"/>
        <v>2.8164022491031195</v>
      </c>
      <c r="AD97" s="1">
        <f t="shared" si="11"/>
        <v>2.798736689349351</v>
      </c>
      <c r="AE97" s="1">
        <f t="shared" si="11"/>
        <v>2.6678029483298316</v>
      </c>
      <c r="AF97" s="1">
        <f t="shared" si="11"/>
        <v>2.796082688008237</v>
      </c>
      <c r="AG97" s="1">
        <f t="shared" si="11"/>
        <v>2.8687597613751756</v>
      </c>
      <c r="AH97" s="1">
        <f t="shared" si="11"/>
        <v>2.6910945943895883</v>
      </c>
      <c r="AI97" s="1">
        <f t="shared" si="11"/>
        <v>2.821978950506218</v>
      </c>
      <c r="AJ97" s="1">
        <f t="shared" si="11"/>
        <v>2.683227325223325</v>
      </c>
    </row>
    <row r="98" ht="15">
      <c r="A98" s="2" t="s">
        <v>32</v>
      </c>
    </row>
    <row r="99" spans="1:36" ht="15">
      <c r="A99" t="s">
        <v>19</v>
      </c>
      <c r="B99" s="5">
        <v>109.196</v>
      </c>
      <c r="C99" s="5">
        <v>438.255</v>
      </c>
      <c r="D99" s="5">
        <v>257.719</v>
      </c>
      <c r="E99" s="5">
        <v>1058.286</v>
      </c>
      <c r="F99" s="5">
        <v>949.15</v>
      </c>
      <c r="G99" s="5">
        <v>543.55</v>
      </c>
      <c r="H99" s="5">
        <v>621.205</v>
      </c>
      <c r="I99" s="5">
        <v>1011.67</v>
      </c>
      <c r="J99" s="5">
        <v>970.349</v>
      </c>
      <c r="K99" s="5">
        <v>431.275</v>
      </c>
      <c r="L99" s="5">
        <v>447.689</v>
      </c>
      <c r="M99" s="5">
        <v>421.128</v>
      </c>
      <c r="N99" s="1">
        <v>402.639</v>
      </c>
      <c r="O99" s="1">
        <v>412.246</v>
      </c>
      <c r="P99" s="1">
        <v>188.725</v>
      </c>
      <c r="Q99" s="1">
        <v>401.867</v>
      </c>
      <c r="R99" s="1">
        <v>404.953</v>
      </c>
      <c r="S99" s="1">
        <v>408.673</v>
      </c>
      <c r="T99" s="1">
        <v>439.936</v>
      </c>
      <c r="U99" s="1">
        <v>397.27</v>
      </c>
      <c r="V99" s="1">
        <v>414.222</v>
      </c>
      <c r="W99" s="1">
        <v>388.66</v>
      </c>
      <c r="X99" s="1">
        <v>467.77</v>
      </c>
      <c r="Y99" s="1">
        <v>393.21</v>
      </c>
      <c r="Z99" s="1">
        <v>401.066</v>
      </c>
      <c r="AA99" s="1">
        <v>445.528</v>
      </c>
      <c r="AB99" s="1">
        <v>226.777</v>
      </c>
      <c r="AC99" s="1">
        <v>402.846</v>
      </c>
      <c r="AD99" s="1">
        <v>407.587</v>
      </c>
      <c r="AE99" s="1">
        <v>248.709</v>
      </c>
      <c r="AF99" s="1">
        <v>402.839</v>
      </c>
      <c r="AG99" s="1">
        <v>467.867</v>
      </c>
      <c r="AH99" s="1">
        <v>258.699</v>
      </c>
      <c r="AI99" s="1">
        <v>415.667</v>
      </c>
      <c r="AJ99" s="1">
        <v>241.745</v>
      </c>
    </row>
    <row r="100" spans="1:36" ht="15">
      <c r="A100" t="s">
        <v>20</v>
      </c>
      <c r="B100" s="5">
        <v>67.895</v>
      </c>
      <c r="C100" s="5">
        <v>484.698</v>
      </c>
      <c r="D100" s="5">
        <v>271.876</v>
      </c>
      <c r="E100" s="5">
        <v>1082.625</v>
      </c>
      <c r="F100" s="5">
        <v>990.796</v>
      </c>
      <c r="G100" s="5">
        <v>554.268</v>
      </c>
      <c r="H100" s="5">
        <v>766.227</v>
      </c>
      <c r="I100" s="5">
        <v>1055.01</v>
      </c>
      <c r="J100" s="5">
        <v>1057.005</v>
      </c>
      <c r="K100" s="5">
        <v>480.103</v>
      </c>
      <c r="L100" s="5">
        <v>461.071</v>
      </c>
      <c r="M100" s="5">
        <v>470.449</v>
      </c>
      <c r="N100" s="5">
        <v>445.488</v>
      </c>
      <c r="O100" s="5">
        <v>493.332</v>
      </c>
      <c r="P100" s="5">
        <v>202.477</v>
      </c>
      <c r="Q100" s="5">
        <v>426.753</v>
      </c>
      <c r="R100" s="5">
        <v>455.647</v>
      </c>
      <c r="S100" s="5">
        <v>457.971</v>
      </c>
      <c r="T100" s="5">
        <v>480.032</v>
      </c>
      <c r="U100" s="5">
        <v>408.089</v>
      </c>
      <c r="V100" s="5">
        <v>474.284</v>
      </c>
      <c r="W100" s="5">
        <v>407.982</v>
      </c>
      <c r="X100" s="5">
        <v>330.615</v>
      </c>
      <c r="Y100" s="5">
        <v>406.123</v>
      </c>
      <c r="Z100" s="5">
        <v>464.595</v>
      </c>
      <c r="AA100" s="5">
        <v>463.188</v>
      </c>
      <c r="AB100" s="5">
        <v>244.334</v>
      </c>
      <c r="AC100" s="5">
        <v>527.758</v>
      </c>
      <c r="AD100" s="5">
        <v>475.45</v>
      </c>
      <c r="AE100" s="5">
        <v>269.813</v>
      </c>
      <c r="AF100" s="5">
        <v>471.769</v>
      </c>
      <c r="AG100" s="5">
        <v>468.657</v>
      </c>
      <c r="AH100" s="5">
        <v>264.119</v>
      </c>
      <c r="AI100" s="5">
        <v>530.206</v>
      </c>
      <c r="AJ100" s="5">
        <v>278.128</v>
      </c>
    </row>
    <row r="101" spans="1:36" ht="15">
      <c r="A101" t="s">
        <v>21</v>
      </c>
      <c r="B101" s="5">
        <v>65.355</v>
      </c>
      <c r="C101" s="5">
        <v>511.825</v>
      </c>
      <c r="D101" s="5">
        <v>279.056</v>
      </c>
      <c r="E101" s="5">
        <v>1095.454</v>
      </c>
      <c r="F101" s="5">
        <v>1019.398</v>
      </c>
      <c r="G101" s="5">
        <v>559.571</v>
      </c>
      <c r="H101" s="5">
        <v>885.994</v>
      </c>
      <c r="I101" s="5">
        <v>1081.249</v>
      </c>
      <c r="J101" s="5">
        <v>1082.45</v>
      </c>
      <c r="K101" s="5">
        <v>504.016</v>
      </c>
      <c r="L101" s="5">
        <v>439.586</v>
      </c>
      <c r="M101" s="5">
        <v>467.262</v>
      </c>
      <c r="N101" s="5">
        <v>453.417</v>
      </c>
      <c r="O101" s="5">
        <v>489.879</v>
      </c>
      <c r="P101" s="5">
        <v>206.741</v>
      </c>
      <c r="Q101" s="5">
        <v>441.236</v>
      </c>
      <c r="R101" s="5">
        <v>471.777</v>
      </c>
      <c r="S101" s="5">
        <v>480.284</v>
      </c>
      <c r="T101" s="5">
        <v>493.409</v>
      </c>
      <c r="U101" s="5">
        <v>411.309</v>
      </c>
      <c r="V101" s="5">
        <v>493.652</v>
      </c>
      <c r="W101" s="5">
        <v>409.326</v>
      </c>
      <c r="X101" s="5">
        <v>276.762</v>
      </c>
      <c r="Y101" s="5">
        <v>413.683</v>
      </c>
      <c r="Z101" s="5">
        <v>478.255</v>
      </c>
      <c r="AA101" s="5">
        <v>495.842</v>
      </c>
      <c r="AB101" s="5">
        <v>245.286</v>
      </c>
      <c r="AC101" s="5">
        <v>548.167</v>
      </c>
      <c r="AD101" s="5">
        <v>498.36</v>
      </c>
      <c r="AE101" s="5">
        <v>276.661</v>
      </c>
      <c r="AF101" s="5">
        <v>491.524</v>
      </c>
      <c r="AG101" s="5">
        <v>538.771</v>
      </c>
      <c r="AH101" s="5">
        <v>272.82</v>
      </c>
      <c r="AI101" s="5">
        <v>549.542</v>
      </c>
      <c r="AJ101" s="5">
        <v>282.651</v>
      </c>
    </row>
    <row r="102" spans="1:36" ht="15">
      <c r="A102" t="s">
        <v>22</v>
      </c>
      <c r="B102" s="5">
        <v>104.093</v>
      </c>
      <c r="C102" s="5">
        <v>352.336</v>
      </c>
      <c r="D102" s="5">
        <v>183.201</v>
      </c>
      <c r="E102" s="5">
        <v>525.289</v>
      </c>
      <c r="F102" s="5">
        <v>589.187</v>
      </c>
      <c r="G102" s="5">
        <v>216.018</v>
      </c>
      <c r="H102" s="5">
        <v>87.721</v>
      </c>
      <c r="I102" s="5">
        <v>212.598</v>
      </c>
      <c r="J102" s="5">
        <v>179.425</v>
      </c>
      <c r="K102" s="5">
        <v>113.851</v>
      </c>
      <c r="L102" s="5">
        <v>410.911</v>
      </c>
      <c r="M102" s="5">
        <v>474.876</v>
      </c>
      <c r="N102" s="5">
        <v>120.347</v>
      </c>
      <c r="O102" s="5">
        <v>108.183</v>
      </c>
      <c r="P102" s="5">
        <v>102.85</v>
      </c>
      <c r="Q102" s="5">
        <v>109.982</v>
      </c>
      <c r="R102" s="5">
        <v>115.118</v>
      </c>
      <c r="S102" s="5">
        <v>51.372</v>
      </c>
      <c r="T102" s="5">
        <v>296.857</v>
      </c>
      <c r="U102" s="5">
        <v>92.232</v>
      </c>
      <c r="V102" s="5">
        <v>69.285</v>
      </c>
      <c r="W102" s="5">
        <v>129.728</v>
      </c>
      <c r="X102" s="5">
        <v>115.981</v>
      </c>
      <c r="Y102" s="5">
        <v>84.308</v>
      </c>
      <c r="Z102" s="5">
        <v>228.817</v>
      </c>
      <c r="AA102" s="5">
        <v>441.63</v>
      </c>
      <c r="AB102" s="5">
        <v>137.052</v>
      </c>
      <c r="AC102" s="5">
        <v>531.318</v>
      </c>
      <c r="AD102" s="5">
        <v>359.426</v>
      </c>
      <c r="AE102" s="5">
        <v>188.113</v>
      </c>
      <c r="AF102" s="5">
        <v>320.937</v>
      </c>
      <c r="AG102" s="5">
        <v>511.223</v>
      </c>
      <c r="AH102" s="5">
        <v>297.027</v>
      </c>
      <c r="AI102" s="5">
        <v>436.719</v>
      </c>
      <c r="AJ102" s="5">
        <v>297.9</v>
      </c>
    </row>
    <row r="103" spans="1:36" ht="15">
      <c r="A103" t="s">
        <v>23</v>
      </c>
      <c r="B103" s="5">
        <v>113.084</v>
      </c>
      <c r="C103" s="5">
        <v>430.325</v>
      </c>
      <c r="D103" s="5">
        <v>274.291</v>
      </c>
      <c r="E103" s="5">
        <v>944.157</v>
      </c>
      <c r="F103" s="5">
        <v>723.626</v>
      </c>
      <c r="G103" s="5">
        <v>556.146</v>
      </c>
      <c r="H103" s="5">
        <v>468.01</v>
      </c>
      <c r="I103" s="5">
        <v>812.634</v>
      </c>
      <c r="J103" s="5">
        <v>556.342</v>
      </c>
      <c r="K103" s="5">
        <v>368.341</v>
      </c>
      <c r="L103" s="5">
        <v>479.631</v>
      </c>
      <c r="M103" s="5">
        <v>460.222</v>
      </c>
      <c r="N103" s="5">
        <v>273.043</v>
      </c>
      <c r="O103" s="5">
        <v>274.403</v>
      </c>
      <c r="P103" s="5">
        <v>142.192</v>
      </c>
      <c r="Q103" s="5">
        <v>257.843</v>
      </c>
      <c r="R103" s="5">
        <v>269.358</v>
      </c>
      <c r="S103" s="5">
        <v>365.579</v>
      </c>
      <c r="T103" s="5">
        <v>421.447</v>
      </c>
      <c r="U103" s="5">
        <v>154.402</v>
      </c>
      <c r="V103" s="5">
        <v>347.377</v>
      </c>
      <c r="W103" s="5">
        <v>162.31</v>
      </c>
      <c r="X103" s="5">
        <v>230.53</v>
      </c>
      <c r="Y103" s="5">
        <v>160.719</v>
      </c>
      <c r="Z103" s="5">
        <v>322.664</v>
      </c>
      <c r="AA103" s="5">
        <v>441.532</v>
      </c>
      <c r="AB103" s="5">
        <v>258.501</v>
      </c>
      <c r="AC103" s="5">
        <v>466.163</v>
      </c>
      <c r="AD103" s="5">
        <v>390.193</v>
      </c>
      <c r="AE103" s="5">
        <v>228.54</v>
      </c>
      <c r="AF103" s="5">
        <v>369.52</v>
      </c>
      <c r="AG103" s="5">
        <v>505.226</v>
      </c>
      <c r="AH103" s="5">
        <v>315.459</v>
      </c>
      <c r="AI103" s="5">
        <v>480.048</v>
      </c>
      <c r="AJ103" s="5">
        <v>296.93</v>
      </c>
    </row>
    <row r="104" spans="1:36" ht="15">
      <c r="A104" t="s">
        <v>24</v>
      </c>
      <c r="B104" s="5">
        <v>13.861</v>
      </c>
      <c r="C104" s="5">
        <v>85.666</v>
      </c>
      <c r="D104" s="5">
        <v>49.946</v>
      </c>
      <c r="E104" s="5">
        <v>139.685</v>
      </c>
      <c r="F104" s="5">
        <v>138.769</v>
      </c>
      <c r="G104" s="5">
        <v>84.81</v>
      </c>
      <c r="H104" s="5">
        <v>85.9</v>
      </c>
      <c r="I104" s="5">
        <v>84.429</v>
      </c>
      <c r="J104" s="5">
        <v>29.761</v>
      </c>
      <c r="K104" s="5">
        <v>89.673</v>
      </c>
      <c r="L104" s="5">
        <v>64.131</v>
      </c>
      <c r="M104" s="5">
        <v>75.138</v>
      </c>
      <c r="N104" s="5">
        <v>85.916</v>
      </c>
      <c r="O104" s="5">
        <v>85.889</v>
      </c>
      <c r="P104" s="5">
        <v>47.095</v>
      </c>
      <c r="Q104" s="5">
        <v>77.235</v>
      </c>
      <c r="R104" s="5">
        <v>81.437</v>
      </c>
      <c r="S104" s="5">
        <v>89.026</v>
      </c>
      <c r="T104" s="5">
        <v>49.636</v>
      </c>
      <c r="U104" s="5">
        <v>73.631</v>
      </c>
      <c r="V104" s="5">
        <v>85.2</v>
      </c>
      <c r="W104" s="5">
        <v>76.32</v>
      </c>
      <c r="X104" s="5">
        <v>62.892</v>
      </c>
      <c r="Y104" s="5">
        <v>72.894</v>
      </c>
      <c r="Z104" s="5">
        <v>78.963</v>
      </c>
      <c r="AA104" s="5">
        <v>68.574</v>
      </c>
      <c r="AB104" s="5">
        <v>64.283</v>
      </c>
      <c r="AC104" s="5">
        <v>79.401</v>
      </c>
      <c r="AD104" s="5">
        <v>78.414</v>
      </c>
      <c r="AE104" s="5">
        <v>44.66</v>
      </c>
      <c r="AF104" s="5">
        <v>83.523</v>
      </c>
      <c r="AG104" s="5">
        <v>79.698</v>
      </c>
      <c r="AH104" s="5">
        <v>48.214</v>
      </c>
      <c r="AI104" s="5">
        <v>71.059</v>
      </c>
      <c r="AJ104" s="5">
        <v>47.257</v>
      </c>
    </row>
    <row r="105" spans="1:36" ht="15">
      <c r="A105" t="s">
        <v>25</v>
      </c>
      <c r="B105" s="5">
        <v>57.381</v>
      </c>
      <c r="C105" s="5">
        <v>69.447</v>
      </c>
      <c r="D105" s="5">
        <v>67.819</v>
      </c>
      <c r="E105" s="5">
        <v>71.017</v>
      </c>
      <c r="F105" s="5">
        <v>70.758</v>
      </c>
      <c r="G105" s="5">
        <v>70.834</v>
      </c>
      <c r="H105" s="5">
        <v>70.442</v>
      </c>
      <c r="I105" s="5">
        <v>70.865</v>
      </c>
      <c r="J105" s="5">
        <v>70.582</v>
      </c>
      <c r="K105" s="5">
        <v>69.213</v>
      </c>
      <c r="L105" s="5">
        <v>69.376</v>
      </c>
      <c r="M105" s="5">
        <v>69.478</v>
      </c>
      <c r="N105" s="5">
        <v>68.59</v>
      </c>
      <c r="O105" s="5">
        <v>67.38</v>
      </c>
      <c r="P105" s="5">
        <v>60.598</v>
      </c>
      <c r="Q105" s="5">
        <v>63.532</v>
      </c>
      <c r="R105" s="5">
        <v>65.811</v>
      </c>
      <c r="S105" s="5">
        <v>68.974</v>
      </c>
      <c r="T105" s="5">
        <v>67.699</v>
      </c>
      <c r="U105" s="5">
        <v>63.954</v>
      </c>
      <c r="V105" s="5">
        <v>70.026</v>
      </c>
      <c r="W105" s="5">
        <v>64.689</v>
      </c>
      <c r="X105" s="5">
        <v>55.105</v>
      </c>
      <c r="Y105" s="5">
        <v>62.999</v>
      </c>
      <c r="Z105" s="5">
        <v>67.503</v>
      </c>
      <c r="AA105" s="5">
        <v>69.807</v>
      </c>
      <c r="AB105" s="5">
        <v>65.988</v>
      </c>
      <c r="AC105" s="5">
        <v>66.629</v>
      </c>
      <c r="AD105" s="5">
        <v>67.929</v>
      </c>
      <c r="AE105" s="5">
        <v>66.339</v>
      </c>
      <c r="AF105" s="5">
        <v>70.326</v>
      </c>
      <c r="AG105" s="5">
        <v>69.445</v>
      </c>
      <c r="AH105" s="5">
        <v>67.889</v>
      </c>
      <c r="AI105" s="5">
        <v>69.096</v>
      </c>
      <c r="AJ105" s="5">
        <v>67.197</v>
      </c>
    </row>
    <row r="106" spans="1:36" ht="15">
      <c r="A106" t="s">
        <v>26</v>
      </c>
      <c r="B106" s="5">
        <v>100.418</v>
      </c>
      <c r="C106" s="5">
        <v>352.267</v>
      </c>
      <c r="D106" s="5">
        <v>184.898</v>
      </c>
      <c r="E106" s="5">
        <v>814.143</v>
      </c>
      <c r="F106" s="5">
        <v>585.101</v>
      </c>
      <c r="G106" s="5">
        <v>321.933</v>
      </c>
      <c r="H106" s="5">
        <v>205.685</v>
      </c>
      <c r="I106" s="5">
        <v>322.383</v>
      </c>
      <c r="J106" s="5">
        <v>245.62</v>
      </c>
      <c r="K106" s="5">
        <v>173.219</v>
      </c>
      <c r="L106" s="5">
        <v>421.318</v>
      </c>
      <c r="M106" s="5">
        <v>478.726</v>
      </c>
      <c r="N106" s="5">
        <v>180.723</v>
      </c>
      <c r="O106" s="5">
        <v>148.983</v>
      </c>
      <c r="P106" s="5">
        <v>133.833</v>
      </c>
      <c r="Q106" s="5">
        <v>139.328</v>
      </c>
      <c r="R106" s="5">
        <v>138.297</v>
      </c>
      <c r="S106" s="5">
        <v>185.85</v>
      </c>
      <c r="T106" s="5">
        <v>295.268</v>
      </c>
      <c r="U106" s="5">
        <v>131.56</v>
      </c>
      <c r="V106" s="5">
        <v>193.385</v>
      </c>
      <c r="W106" s="5">
        <v>131.818</v>
      </c>
      <c r="X106" s="5">
        <v>140.213</v>
      </c>
      <c r="Y106" s="5">
        <v>199.584</v>
      </c>
      <c r="Z106" s="5">
        <v>231.736</v>
      </c>
      <c r="AA106" s="5">
        <v>443.308</v>
      </c>
      <c r="AB106" s="5">
        <v>125.206</v>
      </c>
      <c r="AC106" s="5">
        <v>543.086</v>
      </c>
      <c r="AD106" s="5">
        <v>373.603</v>
      </c>
      <c r="AE106" s="5">
        <v>192.52</v>
      </c>
      <c r="AF106" s="5">
        <v>331.929</v>
      </c>
      <c r="AG106" s="5">
        <v>510.945</v>
      </c>
      <c r="AH106" s="5">
        <v>307.808</v>
      </c>
      <c r="AI106" s="5">
        <v>442.795</v>
      </c>
      <c r="AJ106" s="5">
        <v>313.114</v>
      </c>
    </row>
    <row r="107" spans="1:36" ht="15">
      <c r="A107" t="s">
        <v>27</v>
      </c>
      <c r="B107" s="5">
        <v>109.584</v>
      </c>
      <c r="C107" s="5">
        <v>369.069</v>
      </c>
      <c r="D107" s="5">
        <v>236.889</v>
      </c>
      <c r="E107" s="5">
        <v>1042.475</v>
      </c>
      <c r="F107" s="5">
        <v>914.214</v>
      </c>
      <c r="G107" s="5">
        <v>544.012</v>
      </c>
      <c r="H107" s="5">
        <v>471.962</v>
      </c>
      <c r="I107" s="5">
        <v>1007.214</v>
      </c>
      <c r="J107" s="5">
        <v>999.864</v>
      </c>
      <c r="K107" s="5">
        <v>354.498</v>
      </c>
      <c r="L107" s="5">
        <v>333.27</v>
      </c>
      <c r="M107" s="5">
        <v>346.925</v>
      </c>
      <c r="N107" s="5">
        <v>337.455</v>
      </c>
      <c r="O107" s="5">
        <v>340.881</v>
      </c>
      <c r="P107" s="5">
        <v>168.08</v>
      </c>
      <c r="Q107" s="5">
        <v>334.624</v>
      </c>
      <c r="R107" s="5">
        <v>366.315</v>
      </c>
      <c r="S107" s="5">
        <v>344.441</v>
      </c>
      <c r="T107" s="5">
        <v>394.378</v>
      </c>
      <c r="U107" s="5">
        <v>385.634</v>
      </c>
      <c r="V107" s="5">
        <v>310.075</v>
      </c>
      <c r="W107" s="5">
        <v>375.933</v>
      </c>
      <c r="X107" s="5">
        <v>440.277</v>
      </c>
      <c r="Y107" s="5">
        <v>275.613</v>
      </c>
      <c r="Z107" s="5">
        <v>338.873</v>
      </c>
      <c r="AA107" s="5">
        <v>391.717</v>
      </c>
      <c r="AB107" s="5">
        <v>187.577</v>
      </c>
      <c r="AC107" s="5">
        <v>284.433</v>
      </c>
      <c r="AD107" s="5">
        <v>347.9</v>
      </c>
      <c r="AE107" s="5">
        <v>232.779</v>
      </c>
      <c r="AF107" s="5">
        <v>277.638</v>
      </c>
      <c r="AG107" s="5">
        <v>377.556</v>
      </c>
      <c r="AH107" s="5">
        <v>238.046</v>
      </c>
      <c r="AI107" s="5">
        <v>242.89</v>
      </c>
      <c r="AJ107" s="5">
        <v>203.311</v>
      </c>
    </row>
    <row r="108" spans="1:36" ht="15">
      <c r="A108" t="s">
        <v>28</v>
      </c>
      <c r="B108" s="5">
        <v>40.073</v>
      </c>
      <c r="C108" s="5">
        <v>61.732</v>
      </c>
      <c r="D108" s="5">
        <v>66.197</v>
      </c>
      <c r="E108" s="5">
        <v>65.751</v>
      </c>
      <c r="F108" s="5">
        <v>58.749</v>
      </c>
      <c r="G108" s="5">
        <v>71.627</v>
      </c>
      <c r="H108" s="5">
        <v>60.046</v>
      </c>
      <c r="I108" s="5">
        <v>60.673</v>
      </c>
      <c r="J108" s="5">
        <v>77.158</v>
      </c>
      <c r="K108" s="5">
        <v>52.41</v>
      </c>
      <c r="L108" s="5">
        <v>70.541</v>
      </c>
      <c r="M108" s="5">
        <v>49.052</v>
      </c>
      <c r="N108" s="5">
        <v>55.735</v>
      </c>
      <c r="O108" s="5">
        <v>54.985</v>
      </c>
      <c r="P108" s="5">
        <v>46.044</v>
      </c>
      <c r="Q108" s="5">
        <v>52.441</v>
      </c>
      <c r="R108" s="5">
        <v>76.508</v>
      </c>
      <c r="S108" s="5">
        <v>59.064</v>
      </c>
      <c r="T108" s="5">
        <v>55.282</v>
      </c>
      <c r="U108" s="5">
        <v>45.231</v>
      </c>
      <c r="V108" s="5">
        <v>50.852</v>
      </c>
      <c r="W108" s="5">
        <v>51.714</v>
      </c>
      <c r="X108" s="5">
        <v>39.717</v>
      </c>
      <c r="Y108" s="5">
        <v>55.256</v>
      </c>
      <c r="Z108" s="5">
        <v>51.141</v>
      </c>
      <c r="AA108" s="5">
        <v>56.461</v>
      </c>
      <c r="AB108" s="5">
        <v>68.395</v>
      </c>
      <c r="AC108" s="5">
        <v>57.966</v>
      </c>
      <c r="AD108" s="5">
        <v>57.502</v>
      </c>
      <c r="AE108" s="5">
        <v>58.794</v>
      </c>
      <c r="AF108" s="5">
        <v>279.735</v>
      </c>
      <c r="AG108" s="5">
        <v>379.244</v>
      </c>
      <c r="AH108" s="5">
        <v>381.474</v>
      </c>
      <c r="AI108" s="5">
        <v>350.63</v>
      </c>
      <c r="AJ108" s="5">
        <v>378.107</v>
      </c>
    </row>
    <row r="109" spans="1:36" ht="15">
      <c r="A109" t="s">
        <v>29</v>
      </c>
      <c r="B109" s="5">
        <v>22.135</v>
      </c>
      <c r="C109" s="5">
        <v>46.469</v>
      </c>
      <c r="D109" s="5">
        <v>51.616</v>
      </c>
      <c r="E109" s="5">
        <v>48.932</v>
      </c>
      <c r="F109" s="5">
        <v>45.964</v>
      </c>
      <c r="G109" s="5">
        <v>44.439</v>
      </c>
      <c r="H109" s="5">
        <v>45.65</v>
      </c>
      <c r="I109" s="5">
        <v>49.002</v>
      </c>
      <c r="J109" s="5">
        <v>58.271</v>
      </c>
      <c r="K109" s="5">
        <v>45.247</v>
      </c>
      <c r="L109" s="5">
        <v>46.497</v>
      </c>
      <c r="M109" s="5">
        <v>45.902</v>
      </c>
      <c r="N109" s="5">
        <v>44.66</v>
      </c>
      <c r="O109" s="5">
        <v>45.695</v>
      </c>
      <c r="P109" s="5">
        <v>46.466</v>
      </c>
      <c r="Q109" s="5">
        <v>48.713</v>
      </c>
      <c r="R109" s="5">
        <v>54.878</v>
      </c>
      <c r="S109" s="5">
        <v>44.853</v>
      </c>
      <c r="T109" s="5">
        <v>44.052</v>
      </c>
      <c r="U109" s="5">
        <v>41.112</v>
      </c>
      <c r="V109" s="5">
        <v>68.332</v>
      </c>
      <c r="W109" s="5">
        <v>39.145</v>
      </c>
      <c r="X109" s="5">
        <v>38.182</v>
      </c>
      <c r="Y109" s="5">
        <v>43.184</v>
      </c>
      <c r="Z109" s="5">
        <v>43.583</v>
      </c>
      <c r="AA109" s="5">
        <v>42.256</v>
      </c>
      <c r="AB109" s="5">
        <v>43.989</v>
      </c>
      <c r="AC109" s="5">
        <v>40.781</v>
      </c>
      <c r="AD109" s="5">
        <v>43.477</v>
      </c>
      <c r="AE109" s="5">
        <v>41.974</v>
      </c>
      <c r="AF109" s="5">
        <v>171.438</v>
      </c>
      <c r="AG109" s="5">
        <v>143.936</v>
      </c>
      <c r="AH109" s="5">
        <v>104.606</v>
      </c>
      <c r="AI109" s="5">
        <v>127.132</v>
      </c>
      <c r="AJ109" s="5">
        <v>104.072</v>
      </c>
    </row>
    <row r="110" spans="1:36" ht="15">
      <c r="A110" t="s">
        <v>30</v>
      </c>
      <c r="B110" s="5">
        <v>36.871</v>
      </c>
      <c r="C110" s="5">
        <v>70.397</v>
      </c>
      <c r="D110" s="5">
        <v>70.317</v>
      </c>
      <c r="E110" s="5">
        <v>95.274</v>
      </c>
      <c r="F110" s="5">
        <v>113.467</v>
      </c>
      <c r="G110" s="5">
        <v>95.764</v>
      </c>
      <c r="H110" s="5">
        <v>134.882</v>
      </c>
      <c r="I110" s="5">
        <v>118.194</v>
      </c>
      <c r="J110" s="5">
        <v>133.903</v>
      </c>
      <c r="K110" s="5">
        <v>79.489</v>
      </c>
      <c r="L110" s="5">
        <v>83.893</v>
      </c>
      <c r="M110" s="5">
        <v>89.394</v>
      </c>
      <c r="N110" s="5">
        <v>75.706</v>
      </c>
      <c r="O110" s="5">
        <v>77.929</v>
      </c>
      <c r="P110" s="5">
        <v>54.971</v>
      </c>
      <c r="Q110" s="5">
        <v>74.132</v>
      </c>
      <c r="R110" s="5">
        <v>77.365</v>
      </c>
      <c r="S110" s="5">
        <v>77.485</v>
      </c>
      <c r="T110" s="5">
        <v>123.891</v>
      </c>
      <c r="U110" s="5">
        <v>83.595</v>
      </c>
      <c r="V110" s="5">
        <v>122.873</v>
      </c>
      <c r="W110" s="5">
        <v>89.548</v>
      </c>
      <c r="X110" s="5">
        <v>42.991</v>
      </c>
      <c r="Y110" s="5">
        <v>52.164</v>
      </c>
      <c r="Z110" s="5">
        <v>120.055</v>
      </c>
      <c r="AA110" s="5">
        <v>94.903</v>
      </c>
      <c r="AB110" s="5">
        <v>82.433</v>
      </c>
      <c r="AC110" s="5">
        <v>57.02</v>
      </c>
      <c r="AD110" s="5">
        <v>94.453</v>
      </c>
      <c r="AE110" s="5">
        <v>79.02</v>
      </c>
      <c r="AF110" s="5">
        <v>94.587</v>
      </c>
      <c r="AG110" s="5">
        <v>127.357</v>
      </c>
      <c r="AH110" s="5">
        <v>83.94</v>
      </c>
      <c r="AI110" s="5">
        <v>55.995</v>
      </c>
      <c r="AJ110" s="5">
        <v>39.455</v>
      </c>
    </row>
    <row r="111" spans="1:36" ht="15">
      <c r="A111" t="s">
        <v>57</v>
      </c>
      <c r="B111" s="5">
        <v>59.971</v>
      </c>
      <c r="C111" s="5">
        <v>418.507</v>
      </c>
      <c r="D111" s="5">
        <v>252.936</v>
      </c>
      <c r="E111" s="5">
        <v>642.58</v>
      </c>
      <c r="F111" s="5">
        <v>638.114</v>
      </c>
      <c r="G111" s="5">
        <v>433.025</v>
      </c>
      <c r="H111" s="5">
        <v>561.125</v>
      </c>
      <c r="I111" s="5">
        <v>633.437</v>
      </c>
      <c r="J111" s="5">
        <v>659.681</v>
      </c>
      <c r="K111" s="5">
        <v>409.811</v>
      </c>
      <c r="L111" s="5">
        <v>258.158</v>
      </c>
      <c r="M111" s="5">
        <v>381.451</v>
      </c>
      <c r="N111" s="5">
        <v>388.24</v>
      </c>
      <c r="O111" s="5">
        <v>393.135</v>
      </c>
      <c r="P111" s="5">
        <v>190.492</v>
      </c>
      <c r="Q111" s="5">
        <v>382.257</v>
      </c>
      <c r="R111" s="5">
        <v>392.088</v>
      </c>
      <c r="S111" s="5">
        <v>398.662</v>
      </c>
      <c r="T111" s="5">
        <v>367.7</v>
      </c>
      <c r="U111" s="5">
        <v>390.185</v>
      </c>
      <c r="V111" s="5">
        <v>388.502</v>
      </c>
      <c r="W111" s="5">
        <v>393.072</v>
      </c>
      <c r="X111" s="5">
        <v>307.231</v>
      </c>
      <c r="Y111" s="5">
        <v>392.349</v>
      </c>
      <c r="Z111" s="5">
        <v>380.982</v>
      </c>
      <c r="AA111" s="5">
        <v>380.637</v>
      </c>
      <c r="AB111" s="5">
        <v>236.818</v>
      </c>
      <c r="AC111" s="5">
        <v>383.127</v>
      </c>
      <c r="AD111" s="5">
        <v>387.211</v>
      </c>
      <c r="AE111" s="5">
        <v>243.365</v>
      </c>
      <c r="AF111" s="5">
        <v>383.838</v>
      </c>
      <c r="AG111" s="5">
        <v>334.981</v>
      </c>
      <c r="AH111" s="5">
        <v>238.51</v>
      </c>
      <c r="AI111" s="5">
        <v>390.728</v>
      </c>
      <c r="AJ111" s="5">
        <v>240.27</v>
      </c>
    </row>
    <row r="112" spans="1:36" ht="15">
      <c r="A112" t="s">
        <v>58</v>
      </c>
      <c r="B112" s="5">
        <v>63.622</v>
      </c>
      <c r="C112" s="5">
        <v>535.638</v>
      </c>
      <c r="D112" s="5">
        <v>282.144</v>
      </c>
      <c r="E112" s="5">
        <v>893.14</v>
      </c>
      <c r="F112" s="5">
        <v>808.169</v>
      </c>
      <c r="G112" s="5">
        <v>457.846</v>
      </c>
      <c r="H112" s="5">
        <v>912.265</v>
      </c>
      <c r="I112" s="5">
        <v>896.592</v>
      </c>
      <c r="J112" s="5">
        <v>899.676</v>
      </c>
      <c r="K112" s="5">
        <v>531.865</v>
      </c>
      <c r="L112" s="5">
        <v>359.041</v>
      </c>
      <c r="M112" s="5">
        <v>505.792</v>
      </c>
      <c r="N112" s="5">
        <v>456.845</v>
      </c>
      <c r="O112" s="5">
        <v>474.537</v>
      </c>
      <c r="P112" s="5">
        <v>265.723</v>
      </c>
      <c r="Q112" s="5">
        <v>454.595</v>
      </c>
      <c r="R112" s="5">
        <v>495.79</v>
      </c>
      <c r="S112" s="5">
        <v>510.527</v>
      </c>
      <c r="T112" s="5">
        <v>528.578</v>
      </c>
      <c r="U112" s="5">
        <v>407.571</v>
      </c>
      <c r="V112" s="5">
        <v>519.912</v>
      </c>
      <c r="W112" s="5">
        <v>407.972</v>
      </c>
      <c r="X112" s="5">
        <v>399.326</v>
      </c>
      <c r="Y112" s="5">
        <v>408.534</v>
      </c>
      <c r="Z112" s="5">
        <v>493.511</v>
      </c>
      <c r="AA112" s="5">
        <v>521.948</v>
      </c>
      <c r="AB112" s="5">
        <v>252.6</v>
      </c>
      <c r="AC112" s="5">
        <v>556.482</v>
      </c>
      <c r="AD112" s="5">
        <v>524.071</v>
      </c>
      <c r="AE112" s="5">
        <v>280.931</v>
      </c>
      <c r="AF112" s="5">
        <v>511.611</v>
      </c>
      <c r="AG112" s="5">
        <v>541.167</v>
      </c>
      <c r="AH112" s="5">
        <v>280.936</v>
      </c>
      <c r="AI112" s="5">
        <v>556.185</v>
      </c>
      <c r="AJ112" s="5">
        <v>284.092</v>
      </c>
    </row>
    <row r="113" spans="1:36" ht="15">
      <c r="A113" t="s">
        <v>59</v>
      </c>
      <c r="B113" s="5">
        <v>113.291</v>
      </c>
      <c r="C113" s="5">
        <v>468.047</v>
      </c>
      <c r="D113" s="5">
        <v>263.558</v>
      </c>
      <c r="E113" s="5">
        <v>926.393</v>
      </c>
      <c r="F113" s="5">
        <v>858.984</v>
      </c>
      <c r="G113" s="5">
        <v>558.326</v>
      </c>
      <c r="H113" s="5">
        <v>670.664</v>
      </c>
      <c r="I113" s="5">
        <v>913.592</v>
      </c>
      <c r="J113" s="5">
        <v>922.903</v>
      </c>
      <c r="K113" s="5">
        <v>468.931</v>
      </c>
      <c r="L113" s="5">
        <v>421.549</v>
      </c>
      <c r="M113" s="5">
        <v>449.162</v>
      </c>
      <c r="N113" s="5">
        <v>450.094</v>
      </c>
      <c r="O113" s="5">
        <v>475.276</v>
      </c>
      <c r="P113" s="5">
        <v>232.523</v>
      </c>
      <c r="Q113" s="5">
        <v>430.872</v>
      </c>
      <c r="R113" s="5">
        <v>456.384</v>
      </c>
      <c r="S113" s="5">
        <v>460.055</v>
      </c>
      <c r="T113" s="5">
        <v>461.391</v>
      </c>
      <c r="U113" s="5">
        <v>404.366</v>
      </c>
      <c r="V113" s="5">
        <v>461.144</v>
      </c>
      <c r="W113" s="5">
        <v>398.695</v>
      </c>
      <c r="X113" s="5">
        <v>469.144</v>
      </c>
      <c r="Y113" s="5">
        <v>404.165</v>
      </c>
      <c r="Z113" s="5">
        <v>427.863</v>
      </c>
      <c r="AA113" s="5">
        <v>463.128</v>
      </c>
      <c r="AB113" s="5">
        <v>231.549</v>
      </c>
      <c r="AC113" s="5">
        <v>469.36</v>
      </c>
      <c r="AD113" s="5">
        <v>455.914</v>
      </c>
      <c r="AE113" s="5">
        <v>260.659</v>
      </c>
      <c r="AF113" s="5">
        <v>448.99</v>
      </c>
      <c r="AG113" s="5">
        <v>481.887</v>
      </c>
      <c r="AH113" s="5">
        <v>264.512</v>
      </c>
      <c r="AI113" s="5">
        <v>469.584</v>
      </c>
      <c r="AJ113" s="5">
        <v>262.036</v>
      </c>
    </row>
    <row r="114" spans="1:36" ht="15">
      <c r="A114" t="s">
        <v>60</v>
      </c>
      <c r="B114" s="5">
        <v>25.365</v>
      </c>
      <c r="C114" s="5">
        <v>267.172</v>
      </c>
      <c r="D114" s="5">
        <v>167.96</v>
      </c>
      <c r="E114" s="5">
        <v>401.612</v>
      </c>
      <c r="F114" s="5">
        <v>395.396</v>
      </c>
      <c r="G114" s="5">
        <v>205.442</v>
      </c>
      <c r="H114" s="5">
        <v>116.905</v>
      </c>
      <c r="I114" s="5">
        <v>215.947</v>
      </c>
      <c r="J114" s="5">
        <v>90.398</v>
      </c>
      <c r="K114" s="5">
        <v>219.416</v>
      </c>
      <c r="L114" s="5">
        <v>226.663</v>
      </c>
      <c r="M114" s="5">
        <v>360.006</v>
      </c>
      <c r="N114" s="5">
        <v>94.016</v>
      </c>
      <c r="O114" s="5">
        <v>157.159</v>
      </c>
      <c r="P114" s="5">
        <v>82.344</v>
      </c>
      <c r="Q114" s="5">
        <v>86.546</v>
      </c>
      <c r="R114" s="5">
        <v>205.112</v>
      </c>
      <c r="S114" s="5">
        <v>93.786</v>
      </c>
      <c r="T114" s="5">
        <v>252.21</v>
      </c>
      <c r="U114" s="5">
        <v>131.332</v>
      </c>
      <c r="V114" s="5">
        <v>80.877</v>
      </c>
      <c r="W114" s="5">
        <v>107.757</v>
      </c>
      <c r="X114" s="5">
        <v>5.752</v>
      </c>
      <c r="Y114" s="5">
        <v>129.386</v>
      </c>
      <c r="Z114" s="5">
        <v>212.679</v>
      </c>
      <c r="AA114" s="5">
        <v>279.556</v>
      </c>
      <c r="AB114" s="5">
        <v>86.68</v>
      </c>
      <c r="AC114" s="5">
        <v>342.063</v>
      </c>
      <c r="AD114" s="5">
        <v>251.88</v>
      </c>
      <c r="AE114" s="5">
        <v>178.497</v>
      </c>
      <c r="AF114" s="5">
        <v>269.049</v>
      </c>
      <c r="AG114" s="5">
        <v>326.19</v>
      </c>
      <c r="AH114" s="5">
        <v>207.918</v>
      </c>
      <c r="AI114" s="5">
        <v>316.235</v>
      </c>
      <c r="AJ114" s="5">
        <v>201.894</v>
      </c>
    </row>
    <row r="115" spans="1:36" ht="15">
      <c r="A115" t="s">
        <v>61</v>
      </c>
      <c r="B115" s="5">
        <v>94.06</v>
      </c>
      <c r="C115" s="5">
        <v>290.896</v>
      </c>
      <c r="D115" s="5">
        <v>232.549</v>
      </c>
      <c r="E115" s="5">
        <v>414.507</v>
      </c>
      <c r="F115" s="5">
        <v>505.801</v>
      </c>
      <c r="G115" s="5">
        <v>204.804</v>
      </c>
      <c r="H115" s="5">
        <v>137.06</v>
      </c>
      <c r="I115" s="5">
        <v>232.182</v>
      </c>
      <c r="J115" s="5">
        <v>264.813</v>
      </c>
      <c r="K115" s="5">
        <v>186.535</v>
      </c>
      <c r="L115" s="5">
        <v>340.227</v>
      </c>
      <c r="M115" s="5">
        <v>422.644</v>
      </c>
      <c r="N115" s="5">
        <v>174.252</v>
      </c>
      <c r="O115" s="5">
        <v>202.417</v>
      </c>
      <c r="P115" s="5">
        <v>106.454</v>
      </c>
      <c r="Q115" s="5">
        <v>172.345</v>
      </c>
      <c r="R115" s="5">
        <v>200.351</v>
      </c>
      <c r="S115" s="5">
        <v>222.827</v>
      </c>
      <c r="T115" s="5">
        <v>281.741</v>
      </c>
      <c r="U115" s="5">
        <v>134.926</v>
      </c>
      <c r="V115" s="5">
        <v>112.231</v>
      </c>
      <c r="W115" s="5">
        <v>134.29</v>
      </c>
      <c r="X115" s="5">
        <v>112.255</v>
      </c>
      <c r="Y115" s="5">
        <v>134.44</v>
      </c>
      <c r="Z115" s="5">
        <v>244.006</v>
      </c>
      <c r="AA115" s="5">
        <v>412.329</v>
      </c>
      <c r="AB115" s="5">
        <v>133.952</v>
      </c>
      <c r="AC115" s="5">
        <v>415.004</v>
      </c>
      <c r="AD115" s="5">
        <v>292.007</v>
      </c>
      <c r="AE115" s="5">
        <v>197.067</v>
      </c>
      <c r="AF115" s="5">
        <v>265.448</v>
      </c>
      <c r="AG115" s="5">
        <v>434.761</v>
      </c>
      <c r="AH115" s="5">
        <v>269.063</v>
      </c>
      <c r="AI115" s="5">
        <v>388.456</v>
      </c>
      <c r="AJ115" s="5">
        <v>270.548</v>
      </c>
    </row>
    <row r="116" spans="1:36" ht="15">
      <c r="A116" t="s">
        <v>62</v>
      </c>
      <c r="B116" s="5">
        <v>17.354</v>
      </c>
      <c r="C116" s="5">
        <v>219.444</v>
      </c>
      <c r="D116" s="5">
        <v>206.527</v>
      </c>
      <c r="E116" s="5">
        <v>216.456</v>
      </c>
      <c r="F116" s="5">
        <v>344.678</v>
      </c>
      <c r="G116" s="5">
        <v>110.196</v>
      </c>
      <c r="H116" s="5">
        <v>52.242</v>
      </c>
      <c r="I116" s="5">
        <v>110.574</v>
      </c>
      <c r="J116" s="5">
        <v>45.841</v>
      </c>
      <c r="K116" s="5">
        <v>152.325</v>
      </c>
      <c r="L116" s="5">
        <v>235.727</v>
      </c>
      <c r="M116" s="5">
        <v>304.569</v>
      </c>
      <c r="N116" s="5">
        <v>51.344</v>
      </c>
      <c r="O116" s="5">
        <v>130.047</v>
      </c>
      <c r="P116" s="5">
        <v>52.643</v>
      </c>
      <c r="Q116" s="5">
        <v>53.245</v>
      </c>
      <c r="R116" s="5">
        <v>123.744</v>
      </c>
      <c r="S116" s="5">
        <v>89.516</v>
      </c>
      <c r="T116" s="5">
        <v>247.867</v>
      </c>
      <c r="U116" s="5">
        <v>100.536</v>
      </c>
      <c r="V116" s="5">
        <v>233.205</v>
      </c>
      <c r="W116" s="5">
        <v>82.322</v>
      </c>
      <c r="X116" s="5">
        <v>14.762</v>
      </c>
      <c r="Y116" s="5">
        <v>99.174</v>
      </c>
      <c r="Z116" s="5">
        <v>138.904</v>
      </c>
      <c r="AA116" s="5">
        <v>271.458</v>
      </c>
      <c r="AB116" s="5">
        <v>119.409</v>
      </c>
      <c r="AC116" s="5">
        <v>358.583</v>
      </c>
      <c r="AD116" s="5">
        <v>234.197</v>
      </c>
      <c r="AE116" s="5">
        <v>138.659</v>
      </c>
      <c r="AF116" s="5">
        <v>199.918</v>
      </c>
      <c r="AG116" s="5">
        <v>308.043</v>
      </c>
      <c r="AH116" s="5">
        <v>175.897</v>
      </c>
      <c r="AI116" s="5">
        <v>312.246</v>
      </c>
      <c r="AJ116" s="5">
        <v>196.244</v>
      </c>
    </row>
    <row r="117" spans="1:36" ht="15">
      <c r="A117" t="s">
        <v>63</v>
      </c>
      <c r="B117" s="5">
        <v>62.099</v>
      </c>
      <c r="C117" s="5">
        <v>210.976</v>
      </c>
      <c r="D117" s="5">
        <v>219.769</v>
      </c>
      <c r="E117" s="5">
        <v>218.306</v>
      </c>
      <c r="F117" s="5">
        <v>454.604</v>
      </c>
      <c r="G117" s="5">
        <v>238.277</v>
      </c>
      <c r="H117" s="5">
        <v>211.921</v>
      </c>
      <c r="I117" s="5">
        <v>304.251</v>
      </c>
      <c r="J117" s="5">
        <v>143.349</v>
      </c>
      <c r="K117" s="5">
        <v>200.095</v>
      </c>
      <c r="L117" s="5">
        <v>322.061</v>
      </c>
      <c r="M117" s="5">
        <v>439.526</v>
      </c>
      <c r="N117" s="5">
        <v>61.373</v>
      </c>
      <c r="O117" s="5">
        <v>130.707</v>
      </c>
      <c r="P117" s="5">
        <v>54.342</v>
      </c>
      <c r="Q117" s="5">
        <v>57.621</v>
      </c>
      <c r="R117" s="5">
        <v>134.512</v>
      </c>
      <c r="S117" s="5">
        <v>75.446</v>
      </c>
      <c r="T117" s="5">
        <v>248.657</v>
      </c>
      <c r="U117" s="5">
        <v>102.733</v>
      </c>
      <c r="V117" s="5">
        <v>127.678</v>
      </c>
      <c r="W117" s="5">
        <v>83.043</v>
      </c>
      <c r="X117" s="5">
        <v>63.004</v>
      </c>
      <c r="Y117" s="5">
        <v>101.9</v>
      </c>
      <c r="Z117" s="5">
        <v>139.528</v>
      </c>
      <c r="AA117" s="5">
        <v>383.713</v>
      </c>
      <c r="AB117" s="5">
        <v>150.484</v>
      </c>
      <c r="AC117" s="5">
        <v>510.026</v>
      </c>
      <c r="AD117" s="5">
        <v>182.448</v>
      </c>
      <c r="AE117" s="5">
        <v>120.95</v>
      </c>
      <c r="AF117" s="5">
        <v>205.615</v>
      </c>
      <c r="AG117" s="5">
        <v>450.993</v>
      </c>
      <c r="AH117" s="5">
        <v>271.972</v>
      </c>
      <c r="AI117" s="5">
        <v>378.737</v>
      </c>
      <c r="AJ117" s="5">
        <v>274.297</v>
      </c>
    </row>
    <row r="118" spans="1:36" ht="15">
      <c r="A118" t="s">
        <v>64</v>
      </c>
      <c r="B118" s="5">
        <v>80.926</v>
      </c>
      <c r="C118" s="5">
        <v>231.682</v>
      </c>
      <c r="D118" s="5">
        <v>230.244</v>
      </c>
      <c r="E118" s="5">
        <v>220.393</v>
      </c>
      <c r="F118" s="5">
        <v>454.183</v>
      </c>
      <c r="G118" s="5">
        <v>347.788</v>
      </c>
      <c r="H118" s="5">
        <v>226.943</v>
      </c>
      <c r="I118" s="5">
        <v>317.651</v>
      </c>
      <c r="J118" s="5">
        <v>198.374</v>
      </c>
      <c r="K118" s="5">
        <v>178.293</v>
      </c>
      <c r="L118" s="5">
        <v>314.752</v>
      </c>
      <c r="M118" s="5">
        <v>417.467</v>
      </c>
      <c r="N118" s="5">
        <v>126.581</v>
      </c>
      <c r="O118" s="5">
        <v>136.031</v>
      </c>
      <c r="P118" s="5">
        <v>110.567</v>
      </c>
      <c r="Q118" s="5">
        <v>113.892</v>
      </c>
      <c r="R118" s="5">
        <v>134.271</v>
      </c>
      <c r="S118" s="5">
        <v>150.204</v>
      </c>
      <c r="T118" s="5">
        <v>247.694</v>
      </c>
      <c r="U118" s="5">
        <v>102.833</v>
      </c>
      <c r="V118" s="5">
        <v>201.232</v>
      </c>
      <c r="W118" s="5">
        <v>102.782</v>
      </c>
      <c r="X118" s="5">
        <v>122.913</v>
      </c>
      <c r="Y118" s="5">
        <v>103.586</v>
      </c>
      <c r="Z118" s="5">
        <v>124.333</v>
      </c>
      <c r="AA118" s="5">
        <v>388.872</v>
      </c>
      <c r="AB118" s="5">
        <v>134.713</v>
      </c>
      <c r="AC118" s="5">
        <v>468.738</v>
      </c>
      <c r="AD118" s="5">
        <v>230.456</v>
      </c>
      <c r="AE118" s="5">
        <v>152.56</v>
      </c>
      <c r="AF118" s="5">
        <v>201.8</v>
      </c>
      <c r="AG118" s="5">
        <v>450.534</v>
      </c>
      <c r="AH118" s="5">
        <v>261.951</v>
      </c>
      <c r="AI118" s="5">
        <v>376.781</v>
      </c>
      <c r="AJ118" s="5">
        <v>259.777</v>
      </c>
    </row>
    <row r="119" spans="2:36" ht="15">
      <c r="B119" s="1">
        <f aca="true" t="shared" si="12" ref="B119:AJ119">GEOMEAN(B99/$B99,B100/$B100,B101/$B101,B102/$B102,B103/$B103,B104/$B104,B105/$B105,B106/$B106,B107/$B107,B108/$B108,B109/$B109,B110/$B110,B111/$B111,B112/$B112,B113/$B113,B114/$B114,B115/$B115,B116/$B116,B117/$B117,B118/$B118)</f>
        <v>1</v>
      </c>
      <c r="C119" s="1">
        <f t="shared" si="12"/>
        <v>4.06712200055472</v>
      </c>
      <c r="D119" s="1">
        <f t="shared" si="12"/>
        <v>2.904935543555971</v>
      </c>
      <c r="E119" s="1">
        <f t="shared" si="12"/>
        <v>6.312217965304118</v>
      </c>
      <c r="F119" s="1">
        <f t="shared" si="12"/>
        <v>6.645765382047029</v>
      </c>
      <c r="G119" s="1">
        <f t="shared" si="12"/>
        <v>4.10888039702918</v>
      </c>
      <c r="H119" s="1">
        <f t="shared" si="12"/>
        <v>3.7795906874019467</v>
      </c>
      <c r="I119" s="1">
        <f t="shared" si="12"/>
        <v>5.254797120150775</v>
      </c>
      <c r="J119" s="1">
        <f t="shared" si="12"/>
        <v>4.267158488636284</v>
      </c>
      <c r="K119" s="1">
        <f t="shared" si="12"/>
        <v>3.422675320117054</v>
      </c>
      <c r="L119" s="1">
        <f t="shared" si="12"/>
        <v>4.06360142753258</v>
      </c>
      <c r="M119" s="1">
        <f t="shared" si="12"/>
        <v>4.596429311747409</v>
      </c>
      <c r="N119" s="1">
        <f t="shared" si="12"/>
        <v>2.7568316035043656</v>
      </c>
      <c r="O119" s="1">
        <f t="shared" si="12"/>
        <v>3.118348737792772</v>
      </c>
      <c r="P119" s="1">
        <f t="shared" si="12"/>
        <v>1.8381233816918099</v>
      </c>
      <c r="Q119" s="1">
        <f t="shared" si="12"/>
        <v>2.6280939113636093</v>
      </c>
      <c r="R119" s="1">
        <f t="shared" si="12"/>
        <v>3.2066023925599896</v>
      </c>
      <c r="S119" s="1">
        <f t="shared" si="12"/>
        <v>2.9057447031726795</v>
      </c>
      <c r="T119" s="1">
        <f t="shared" si="12"/>
        <v>3.984938958795403</v>
      </c>
      <c r="U119" s="1">
        <f t="shared" si="12"/>
        <v>2.6495355479491502</v>
      </c>
      <c r="V119" s="1">
        <f t="shared" si="12"/>
        <v>3.195184401934816</v>
      </c>
      <c r="W119" s="1">
        <f t="shared" si="12"/>
        <v>2.6389678668462158</v>
      </c>
      <c r="X119" s="1">
        <f t="shared" si="12"/>
        <v>1.919659417850311</v>
      </c>
      <c r="Y119" s="1">
        <f t="shared" si="12"/>
        <v>2.6164709513778655</v>
      </c>
      <c r="Z119" s="1">
        <f t="shared" si="12"/>
        <v>3.4289354917671298</v>
      </c>
      <c r="AA119" s="1">
        <f t="shared" si="12"/>
        <v>4.487907352325371</v>
      </c>
      <c r="AB119" s="1">
        <f t="shared" si="12"/>
        <v>2.371071980049018</v>
      </c>
      <c r="AC119" s="1">
        <f t="shared" si="12"/>
        <v>4.688730829537955</v>
      </c>
      <c r="AD119" s="1">
        <f t="shared" si="12"/>
        <v>3.9831372804391876</v>
      </c>
      <c r="AE119" s="1">
        <f t="shared" si="12"/>
        <v>2.616245873696942</v>
      </c>
      <c r="AF119" s="1">
        <f t="shared" si="12"/>
        <v>4.45949733891764</v>
      </c>
      <c r="AG119" s="1">
        <f t="shared" si="12"/>
        <v>5.673956141241052</v>
      </c>
      <c r="AH119" s="1">
        <f t="shared" si="12"/>
        <v>3.578731199190814</v>
      </c>
      <c r="AI119" s="1">
        <f t="shared" si="12"/>
        <v>5.072743459836634</v>
      </c>
      <c r="AJ119" s="1">
        <f t="shared" si="12"/>
        <v>3.42411739735825</v>
      </c>
    </row>
    <row r="120" ht="15">
      <c r="A120" s="2" t="s">
        <v>33</v>
      </c>
    </row>
    <row r="121" spans="1:36" ht="15">
      <c r="A121" s="1" t="s">
        <v>34</v>
      </c>
      <c r="B121" s="1">
        <v>103.49</v>
      </c>
      <c r="C121" s="1">
        <v>503.04</v>
      </c>
      <c r="D121" s="1">
        <v>264.47</v>
      </c>
      <c r="E121" s="1">
        <v>958.96</v>
      </c>
      <c r="F121" s="1">
        <v>958.73</v>
      </c>
      <c r="G121" s="1">
        <v>521.02</v>
      </c>
      <c r="H121" s="1">
        <v>693.61</v>
      </c>
      <c r="I121" s="1">
        <v>1005.08</v>
      </c>
      <c r="J121" s="1">
        <v>1001.97</v>
      </c>
      <c r="K121" s="1">
        <v>511.4</v>
      </c>
      <c r="L121" s="1">
        <v>433.6</v>
      </c>
      <c r="M121" s="1">
        <v>470.89</v>
      </c>
      <c r="N121" s="1">
        <v>446.92</v>
      </c>
      <c r="O121" s="1">
        <v>500.59</v>
      </c>
      <c r="P121" s="1">
        <v>200.97</v>
      </c>
      <c r="Q121" s="1">
        <v>401.07</v>
      </c>
      <c r="R121" s="1">
        <v>466.18</v>
      </c>
      <c r="S121" s="1">
        <v>486.37</v>
      </c>
      <c r="T121" s="1">
        <v>489.6</v>
      </c>
      <c r="U121" s="1">
        <v>403.69</v>
      </c>
      <c r="V121" s="1">
        <v>467.04</v>
      </c>
      <c r="W121" s="1">
        <v>397.82</v>
      </c>
      <c r="X121" s="1">
        <v>401.74</v>
      </c>
      <c r="Y121" s="1">
        <v>404.29</v>
      </c>
      <c r="Z121" s="1">
        <v>510.23</v>
      </c>
      <c r="AA121" s="1">
        <v>495.12</v>
      </c>
      <c r="AB121" s="1">
        <v>258.56</v>
      </c>
      <c r="AC121" s="1">
        <v>509.51</v>
      </c>
      <c r="AD121" s="1">
        <v>509.34</v>
      </c>
      <c r="AE121" s="1">
        <v>263.41</v>
      </c>
      <c r="AF121" s="1">
        <v>507.48</v>
      </c>
      <c r="AG121" s="1">
        <v>508.72</v>
      </c>
      <c r="AH121" s="1">
        <v>266.504</v>
      </c>
      <c r="AI121" s="1">
        <v>506.39</v>
      </c>
      <c r="AJ121" s="1">
        <v>265.81</v>
      </c>
    </row>
    <row r="122" spans="1:36" ht="15">
      <c r="A122" s="1" t="s">
        <v>35</v>
      </c>
      <c r="B122" s="1">
        <v>90.89</v>
      </c>
      <c r="C122" s="1">
        <v>292.06</v>
      </c>
      <c r="D122" s="1">
        <v>221.24</v>
      </c>
      <c r="E122" s="1">
        <v>692.67</v>
      </c>
      <c r="F122" s="1">
        <v>500.58</v>
      </c>
      <c r="G122" s="1">
        <v>247.53</v>
      </c>
      <c r="H122" s="1">
        <v>106.36</v>
      </c>
      <c r="I122" s="1">
        <v>372.35</v>
      </c>
      <c r="J122" s="1">
        <v>241.99</v>
      </c>
      <c r="K122" s="1">
        <v>240.52</v>
      </c>
      <c r="L122" s="1">
        <v>319.19</v>
      </c>
      <c r="M122" s="1">
        <v>316.84</v>
      </c>
      <c r="N122" s="1">
        <v>149.43</v>
      </c>
      <c r="O122" s="1">
        <v>158.71</v>
      </c>
      <c r="P122" s="1">
        <v>112.16</v>
      </c>
      <c r="Q122" s="1">
        <v>120.8</v>
      </c>
      <c r="R122" s="1">
        <v>135.33</v>
      </c>
      <c r="S122" s="1">
        <v>178.32</v>
      </c>
      <c r="T122" s="1">
        <v>243.93</v>
      </c>
      <c r="U122" s="1">
        <v>140.03</v>
      </c>
      <c r="V122" s="1">
        <v>159.68</v>
      </c>
      <c r="W122" s="1">
        <v>141.32</v>
      </c>
      <c r="X122" s="1">
        <v>193.97</v>
      </c>
      <c r="Y122" s="1">
        <v>138.29</v>
      </c>
      <c r="Z122" s="1">
        <v>237.12</v>
      </c>
      <c r="AA122" s="1">
        <v>356.88</v>
      </c>
      <c r="AB122" s="1">
        <v>157.14</v>
      </c>
      <c r="AC122" s="1">
        <v>473.19</v>
      </c>
      <c r="AD122" s="1">
        <v>309.05</v>
      </c>
      <c r="AE122" s="1">
        <v>179.19</v>
      </c>
      <c r="AF122" s="1">
        <v>197.62</v>
      </c>
      <c r="AG122" s="1">
        <v>435.07</v>
      </c>
      <c r="AH122" s="1">
        <v>249.53</v>
      </c>
      <c r="AI122" s="1">
        <v>352.36</v>
      </c>
      <c r="AJ122" s="1">
        <v>213.82</v>
      </c>
    </row>
    <row r="123" spans="1:36" ht="15">
      <c r="A123" s="1" t="s">
        <v>36</v>
      </c>
      <c r="B123" s="1">
        <v>0.6</v>
      </c>
      <c r="C123" s="1">
        <v>25.51</v>
      </c>
      <c r="D123" s="1">
        <v>23.96</v>
      </c>
      <c r="E123" s="1">
        <v>29.5</v>
      </c>
      <c r="F123" s="1">
        <v>26.84</v>
      </c>
      <c r="G123" s="1">
        <v>25.47</v>
      </c>
      <c r="H123" s="1">
        <v>22.23</v>
      </c>
      <c r="I123" s="1">
        <v>25.18</v>
      </c>
      <c r="J123" s="1">
        <v>26.01</v>
      </c>
      <c r="K123" s="1">
        <v>20.5</v>
      </c>
      <c r="L123" s="1">
        <v>24.57</v>
      </c>
      <c r="M123" s="1">
        <v>24.34</v>
      </c>
      <c r="N123" s="1">
        <v>22.11</v>
      </c>
      <c r="O123" s="1">
        <v>21.91</v>
      </c>
      <c r="P123" s="1">
        <v>16.99</v>
      </c>
      <c r="Q123" s="1">
        <v>18.56</v>
      </c>
      <c r="R123" s="1">
        <v>21.63</v>
      </c>
      <c r="S123" s="1">
        <v>20.28</v>
      </c>
      <c r="T123" s="1">
        <v>27.76</v>
      </c>
      <c r="U123" s="1">
        <v>18.47</v>
      </c>
      <c r="V123" s="1">
        <v>21.09</v>
      </c>
      <c r="W123" s="1">
        <v>18.13</v>
      </c>
      <c r="X123" s="1">
        <v>22.59</v>
      </c>
      <c r="Y123" s="1">
        <v>18.46</v>
      </c>
      <c r="Z123" s="1">
        <v>18.31</v>
      </c>
      <c r="AA123" s="1">
        <v>26.81</v>
      </c>
      <c r="AB123" s="1">
        <v>18.99</v>
      </c>
      <c r="AC123" s="1">
        <v>26.18</v>
      </c>
      <c r="AD123" s="1">
        <v>20.95</v>
      </c>
      <c r="AE123" s="1">
        <v>19.74</v>
      </c>
      <c r="AF123" s="1">
        <v>20.38</v>
      </c>
      <c r="AG123" s="1">
        <v>29.64</v>
      </c>
      <c r="AH123" s="1">
        <v>27.77</v>
      </c>
      <c r="AI123" s="1">
        <v>25.9</v>
      </c>
      <c r="AJ123" s="1">
        <v>24.02</v>
      </c>
    </row>
    <row r="124" spans="1:36" ht="15">
      <c r="A124" s="1" t="s">
        <v>37</v>
      </c>
      <c r="B124" s="1">
        <v>1.3</v>
      </c>
      <c r="C124" s="1">
        <v>82.19</v>
      </c>
      <c r="D124" s="1">
        <v>67.07</v>
      </c>
      <c r="E124" s="1">
        <v>67.3</v>
      </c>
      <c r="F124" s="1">
        <v>72.02</v>
      </c>
      <c r="G124" s="1">
        <v>61.83</v>
      </c>
      <c r="H124" s="1">
        <v>63.72</v>
      </c>
      <c r="I124" s="1">
        <v>62.71</v>
      </c>
      <c r="J124" s="1">
        <v>13.89</v>
      </c>
      <c r="K124" s="1">
        <v>84.22</v>
      </c>
      <c r="L124" s="1">
        <v>50</v>
      </c>
      <c r="M124" s="1">
        <v>60.99</v>
      </c>
      <c r="N124" s="1">
        <v>81.58</v>
      </c>
      <c r="O124" s="1">
        <v>81.89</v>
      </c>
      <c r="P124" s="1">
        <v>68.22</v>
      </c>
      <c r="Q124" s="1">
        <v>74.89</v>
      </c>
      <c r="R124" s="1">
        <v>74.95</v>
      </c>
      <c r="S124" s="1">
        <v>81.25</v>
      </c>
      <c r="T124" s="1">
        <v>54.74</v>
      </c>
      <c r="U124" s="1">
        <v>59.89</v>
      </c>
      <c r="V124" s="1">
        <v>46.87</v>
      </c>
      <c r="W124" s="1">
        <v>58.8</v>
      </c>
      <c r="X124" s="1">
        <v>38.46</v>
      </c>
      <c r="Y124" s="1">
        <v>59.47</v>
      </c>
      <c r="Z124" s="1">
        <v>68.61</v>
      </c>
      <c r="AA124" s="1">
        <v>56.76</v>
      </c>
      <c r="AB124" s="1">
        <v>12.97</v>
      </c>
      <c r="AC124" s="1">
        <v>64.5</v>
      </c>
      <c r="AD124" s="1">
        <v>64.03</v>
      </c>
      <c r="AE124" s="1">
        <v>54.62</v>
      </c>
      <c r="AF124" s="1">
        <v>70.03</v>
      </c>
      <c r="AG124" s="1">
        <v>57.9</v>
      </c>
      <c r="AH124" s="1">
        <v>50.54</v>
      </c>
      <c r="AI124" s="1">
        <v>72.94</v>
      </c>
      <c r="AJ124" s="1">
        <v>53.86</v>
      </c>
    </row>
    <row r="125" spans="1:36" ht="15">
      <c r="A125" s="1" t="s">
        <v>38</v>
      </c>
      <c r="B125" s="1">
        <v>1.12</v>
      </c>
      <c r="C125" s="1">
        <v>235.14</v>
      </c>
      <c r="D125" s="1">
        <v>164.73</v>
      </c>
      <c r="E125" s="1">
        <v>514.04</v>
      </c>
      <c r="F125" s="1">
        <v>454.31</v>
      </c>
      <c r="G125" s="1">
        <v>308.31</v>
      </c>
      <c r="H125" s="1">
        <v>282.61</v>
      </c>
      <c r="I125" s="1">
        <v>505.12</v>
      </c>
      <c r="J125" s="1">
        <v>443.68</v>
      </c>
      <c r="K125" s="1">
        <v>184.07</v>
      </c>
      <c r="L125" s="1">
        <v>123.48</v>
      </c>
      <c r="M125" s="1">
        <v>271.24</v>
      </c>
      <c r="N125" s="1">
        <v>119.41</v>
      </c>
      <c r="O125" s="1">
        <v>112.88</v>
      </c>
      <c r="P125" s="1">
        <v>97.3</v>
      </c>
      <c r="Q125" s="1">
        <v>97.54</v>
      </c>
      <c r="R125" s="1">
        <v>102.76</v>
      </c>
      <c r="S125" s="1">
        <v>118.76</v>
      </c>
      <c r="T125" s="1">
        <v>270.43</v>
      </c>
      <c r="U125" s="1">
        <v>92.54</v>
      </c>
      <c r="V125" s="1">
        <v>151.23</v>
      </c>
      <c r="W125" s="1">
        <v>95.84</v>
      </c>
      <c r="X125" s="1">
        <v>138.24</v>
      </c>
      <c r="Y125" s="1">
        <v>95.2</v>
      </c>
      <c r="Z125" s="1">
        <v>173.34</v>
      </c>
      <c r="AA125" s="1">
        <v>285.44</v>
      </c>
      <c r="AB125" s="1">
        <v>116.68</v>
      </c>
      <c r="AC125" s="1">
        <v>344.15</v>
      </c>
      <c r="AD125" s="1">
        <v>201.18</v>
      </c>
      <c r="AE125" s="1">
        <v>118.93</v>
      </c>
      <c r="AF125" s="1">
        <v>215.62</v>
      </c>
      <c r="AG125" s="1">
        <v>377.4</v>
      </c>
      <c r="AH125" s="1">
        <v>188.63</v>
      </c>
      <c r="AI125" s="1">
        <v>341.47</v>
      </c>
      <c r="AJ125" s="1">
        <v>201.28</v>
      </c>
    </row>
    <row r="126" spans="1:36" ht="15">
      <c r="A126" s="1" t="s">
        <v>39</v>
      </c>
      <c r="B126" s="1">
        <v>0.91</v>
      </c>
      <c r="C126" s="1">
        <v>232.5</v>
      </c>
      <c r="D126" s="1">
        <v>167.99</v>
      </c>
      <c r="E126" s="1">
        <v>350.89</v>
      </c>
      <c r="F126" s="1">
        <v>352.4</v>
      </c>
      <c r="G126" s="1">
        <v>157.34</v>
      </c>
      <c r="H126" s="1">
        <v>81.03</v>
      </c>
      <c r="I126" s="1">
        <v>197.77</v>
      </c>
      <c r="J126" s="1">
        <v>154.84</v>
      </c>
      <c r="K126" s="1">
        <v>141.59</v>
      </c>
      <c r="L126" s="1">
        <v>83.11</v>
      </c>
      <c r="M126" s="1">
        <v>244.54</v>
      </c>
      <c r="N126" s="1">
        <v>143.23</v>
      </c>
      <c r="O126" s="1">
        <v>152.9</v>
      </c>
      <c r="P126" s="1">
        <v>106.05</v>
      </c>
      <c r="Q126" s="1">
        <v>144.81</v>
      </c>
      <c r="R126" s="1">
        <v>136.2</v>
      </c>
      <c r="S126" s="1">
        <v>169.04</v>
      </c>
      <c r="T126" s="1">
        <v>219.97</v>
      </c>
      <c r="U126" s="1">
        <v>135.43</v>
      </c>
      <c r="V126" s="1">
        <v>148.84</v>
      </c>
      <c r="W126" s="1">
        <v>135.83</v>
      </c>
      <c r="X126" s="1">
        <v>46.81</v>
      </c>
      <c r="Y126" s="1">
        <v>132.9</v>
      </c>
      <c r="Z126" s="1">
        <v>193.83</v>
      </c>
      <c r="AA126" s="1">
        <v>251.45</v>
      </c>
      <c r="AB126" s="1">
        <v>54.28</v>
      </c>
      <c r="AC126" s="1">
        <v>306.17</v>
      </c>
      <c r="AD126" s="1">
        <v>239.23</v>
      </c>
      <c r="AE126" s="1">
        <v>158.12</v>
      </c>
      <c r="AF126" s="1">
        <v>197.11</v>
      </c>
      <c r="AG126" s="1">
        <v>305.97</v>
      </c>
      <c r="AH126" s="1">
        <v>165.85</v>
      </c>
      <c r="AI126" s="1">
        <v>306.1</v>
      </c>
      <c r="AJ126" s="1">
        <v>179.89</v>
      </c>
    </row>
    <row r="127" spans="1:36" ht="15">
      <c r="A127" s="1" t="s">
        <v>40</v>
      </c>
      <c r="B127" s="1">
        <v>12.749</v>
      </c>
      <c r="C127" s="1">
        <v>0.119</v>
      </c>
      <c r="D127" s="1">
        <v>0.13</v>
      </c>
      <c r="E127" s="1">
        <v>0.124</v>
      </c>
      <c r="F127" s="1">
        <v>0.116</v>
      </c>
      <c r="G127" s="1">
        <v>0.18</v>
      </c>
      <c r="H127" s="1">
        <v>0.182</v>
      </c>
      <c r="I127" s="1">
        <v>0.187</v>
      </c>
      <c r="J127" s="1">
        <v>0.191</v>
      </c>
      <c r="K127" s="1">
        <v>0.131</v>
      </c>
      <c r="L127" s="1">
        <v>0.05</v>
      </c>
      <c r="M127" s="1">
        <v>0.054</v>
      </c>
      <c r="N127" s="1">
        <v>0.06</v>
      </c>
      <c r="O127" s="1">
        <v>0.131</v>
      </c>
      <c r="P127" s="1">
        <v>0.15</v>
      </c>
      <c r="Q127" s="1">
        <v>0.17</v>
      </c>
      <c r="R127" s="1">
        <v>0.14</v>
      </c>
      <c r="S127" s="1">
        <v>0.06</v>
      </c>
      <c r="T127" s="1">
        <v>0.055</v>
      </c>
      <c r="U127" s="1">
        <v>0.147</v>
      </c>
      <c r="V127" s="1">
        <v>0.194</v>
      </c>
      <c r="W127" s="1">
        <v>0.068</v>
      </c>
      <c r="X127" s="1">
        <v>0.062</v>
      </c>
      <c r="Y127" s="1">
        <v>0.145</v>
      </c>
      <c r="Z127" s="1">
        <v>0.158</v>
      </c>
      <c r="AA127" s="1">
        <v>0.054</v>
      </c>
      <c r="AB127" s="1">
        <v>0.147</v>
      </c>
      <c r="AC127" s="1">
        <v>0.053</v>
      </c>
      <c r="AD127" s="1">
        <v>0.064</v>
      </c>
      <c r="AE127" s="1">
        <v>0.074</v>
      </c>
      <c r="AF127" s="1">
        <v>0.138</v>
      </c>
      <c r="AG127" s="1">
        <v>0.052</v>
      </c>
      <c r="AH127" s="1">
        <v>0.056</v>
      </c>
      <c r="AI127" s="1">
        <v>0.051</v>
      </c>
      <c r="AJ127" s="1">
        <v>0.063</v>
      </c>
    </row>
    <row r="128" spans="1:36" ht="15">
      <c r="A128" s="1" t="s">
        <v>41</v>
      </c>
      <c r="B128" s="1">
        <v>2.969</v>
      </c>
      <c r="C128" s="1">
        <v>0.188</v>
      </c>
      <c r="D128" s="1">
        <v>0.19</v>
      </c>
      <c r="E128" s="1">
        <v>0.169</v>
      </c>
      <c r="F128" s="1">
        <v>0.179</v>
      </c>
      <c r="G128" s="1">
        <v>0.186</v>
      </c>
      <c r="H128" s="1">
        <v>0.223</v>
      </c>
      <c r="I128" s="1">
        <v>0.21</v>
      </c>
      <c r="J128" s="1">
        <v>0.499</v>
      </c>
      <c r="K128" s="1">
        <v>0.214</v>
      </c>
      <c r="L128" s="1">
        <v>0.075</v>
      </c>
      <c r="M128" s="1">
        <v>0.061</v>
      </c>
      <c r="N128" s="1">
        <v>0.217</v>
      </c>
      <c r="O128" s="1">
        <v>0.221</v>
      </c>
      <c r="P128" s="1">
        <v>0.257</v>
      </c>
      <c r="Q128" s="1">
        <v>0.289</v>
      </c>
      <c r="R128" s="1">
        <v>0.249</v>
      </c>
      <c r="S128" s="1">
        <v>0.215</v>
      </c>
      <c r="T128" s="1">
        <v>0.07</v>
      </c>
      <c r="U128" s="1">
        <v>0.28</v>
      </c>
      <c r="V128" s="1">
        <v>0.235</v>
      </c>
      <c r="W128" s="1">
        <v>0.363</v>
      </c>
      <c r="X128" s="1">
        <v>0.095</v>
      </c>
      <c r="Y128" s="1">
        <v>0.363</v>
      </c>
      <c r="Z128" s="1">
        <v>0.272</v>
      </c>
      <c r="AA128" s="1">
        <v>0.07</v>
      </c>
      <c r="AB128" s="1">
        <v>0.354</v>
      </c>
      <c r="AC128" s="1">
        <v>0.055</v>
      </c>
      <c r="AD128" s="1">
        <v>0.295</v>
      </c>
      <c r="AE128" s="1">
        <v>0.305</v>
      </c>
      <c r="AF128" s="1">
        <v>0.264</v>
      </c>
      <c r="AG128" s="1">
        <v>0.066</v>
      </c>
      <c r="AH128" s="1">
        <v>0.067</v>
      </c>
      <c r="AI128" s="1">
        <v>0.05</v>
      </c>
      <c r="AJ128" s="1">
        <v>0.06</v>
      </c>
    </row>
    <row r="129" spans="1:36" ht="15">
      <c r="A129" s="1" t="s">
        <v>42</v>
      </c>
      <c r="B129" s="1">
        <v>51.16</v>
      </c>
      <c r="C129" s="1">
        <v>177.25</v>
      </c>
      <c r="D129" s="1">
        <v>123.86</v>
      </c>
      <c r="E129" s="1">
        <v>317.61</v>
      </c>
      <c r="F129" s="1">
        <v>304.16</v>
      </c>
      <c r="G129" s="1">
        <v>96.67</v>
      </c>
      <c r="H129" s="1">
        <v>108.42</v>
      </c>
      <c r="I129" s="1">
        <v>238.32</v>
      </c>
      <c r="J129" s="1">
        <v>239.49</v>
      </c>
      <c r="K129" s="1">
        <v>101.54</v>
      </c>
      <c r="L129" s="1">
        <v>183.06</v>
      </c>
      <c r="M129" s="1">
        <v>218.7</v>
      </c>
      <c r="N129" s="1">
        <v>117.93</v>
      </c>
      <c r="O129" s="1">
        <v>128.06</v>
      </c>
      <c r="P129" s="1">
        <v>80.16</v>
      </c>
      <c r="Q129" s="1">
        <v>86.71</v>
      </c>
      <c r="R129" s="1">
        <v>114.77</v>
      </c>
      <c r="S129" s="1">
        <v>137.73</v>
      </c>
      <c r="T129" s="1">
        <v>151.02</v>
      </c>
      <c r="U129" s="1">
        <v>88.43</v>
      </c>
      <c r="V129" s="1">
        <v>60.8</v>
      </c>
      <c r="W129" s="1">
        <v>89.76</v>
      </c>
      <c r="X129" s="1">
        <v>130.69</v>
      </c>
      <c r="Y129" s="1">
        <v>88.51</v>
      </c>
      <c r="Z129" s="1">
        <v>155.77</v>
      </c>
      <c r="AA129" s="1">
        <v>202.83</v>
      </c>
      <c r="AB129" s="1">
        <v>75.33</v>
      </c>
      <c r="AC129" s="1">
        <v>216.58</v>
      </c>
      <c r="AD129" s="1">
        <v>182.92</v>
      </c>
      <c r="AE129" s="1">
        <v>108.83</v>
      </c>
      <c r="AF129" s="1">
        <v>147.26</v>
      </c>
      <c r="AG129" s="1">
        <v>222.11</v>
      </c>
      <c r="AH129" s="1">
        <v>140.88</v>
      </c>
      <c r="AI129" s="1">
        <v>206.45</v>
      </c>
      <c r="AJ129" s="1">
        <v>141.38</v>
      </c>
    </row>
    <row r="130" spans="1:36" ht="15">
      <c r="A130" s="1" t="s">
        <v>43</v>
      </c>
      <c r="B130" s="1">
        <v>38.8</v>
      </c>
      <c r="C130" s="1">
        <v>152.93</v>
      </c>
      <c r="D130" s="1">
        <v>110.22</v>
      </c>
      <c r="E130" s="1">
        <v>293.03</v>
      </c>
      <c r="F130" s="1">
        <v>259.36</v>
      </c>
      <c r="G130" s="1">
        <v>128.18</v>
      </c>
      <c r="H130" s="1">
        <v>101.95</v>
      </c>
      <c r="I130" s="1">
        <v>164.61</v>
      </c>
      <c r="J130" s="1">
        <v>162.27</v>
      </c>
      <c r="K130" s="1">
        <v>84.01</v>
      </c>
      <c r="L130" s="1">
        <v>163.05</v>
      </c>
      <c r="M130" s="1">
        <v>179.54</v>
      </c>
      <c r="N130" s="1">
        <v>101.8</v>
      </c>
      <c r="O130" s="1">
        <v>111.09</v>
      </c>
      <c r="P130" s="1">
        <v>73.57</v>
      </c>
      <c r="Q130" s="1">
        <v>95.4</v>
      </c>
      <c r="R130" s="1">
        <v>106.02</v>
      </c>
      <c r="S130" s="1">
        <v>122.33</v>
      </c>
      <c r="T130" s="1">
        <v>135.02</v>
      </c>
      <c r="U130" s="1">
        <v>80.61</v>
      </c>
      <c r="V130" s="1">
        <v>46.69</v>
      </c>
      <c r="W130" s="1">
        <v>80.71</v>
      </c>
      <c r="X130" s="1">
        <v>114.64</v>
      </c>
      <c r="Y130" s="1">
        <v>81.54</v>
      </c>
      <c r="Z130" s="1">
        <v>138.62</v>
      </c>
      <c r="AA130" s="1">
        <v>175.9</v>
      </c>
      <c r="AB130" s="1">
        <v>79.27</v>
      </c>
      <c r="AC130" s="1">
        <v>178.2</v>
      </c>
      <c r="AD130" s="1">
        <v>150.1</v>
      </c>
      <c r="AE130" s="1">
        <v>103.36</v>
      </c>
      <c r="AF130" s="1">
        <v>124.47</v>
      </c>
      <c r="AG130" s="1">
        <v>161.24</v>
      </c>
      <c r="AH130" s="1">
        <v>107.68</v>
      </c>
      <c r="AI130" s="1">
        <v>153.54</v>
      </c>
      <c r="AJ130" s="1">
        <v>121.87</v>
      </c>
    </row>
    <row r="131" spans="1:36" ht="15">
      <c r="A131" s="1" t="s">
        <v>44</v>
      </c>
      <c r="B131" s="1">
        <v>45.4</v>
      </c>
      <c r="C131" s="1">
        <v>167.53</v>
      </c>
      <c r="D131" s="1">
        <v>117.55</v>
      </c>
      <c r="E131" s="1">
        <v>263.28</v>
      </c>
      <c r="F131" s="1">
        <v>284.71</v>
      </c>
      <c r="G131" s="1">
        <v>109.89</v>
      </c>
      <c r="H131" s="1">
        <v>107.83</v>
      </c>
      <c r="I131" s="1">
        <v>262.55</v>
      </c>
      <c r="J131" s="1">
        <v>197.06</v>
      </c>
      <c r="K131" s="1">
        <v>152.66</v>
      </c>
      <c r="L131" s="1">
        <v>168.08</v>
      </c>
      <c r="M131" s="1">
        <v>206.74</v>
      </c>
      <c r="N131" s="1">
        <v>116.17</v>
      </c>
      <c r="O131" s="1">
        <v>123.76</v>
      </c>
      <c r="P131" s="1">
        <v>77.34</v>
      </c>
      <c r="Q131" s="1">
        <v>86.74</v>
      </c>
      <c r="R131" s="1">
        <v>114.99</v>
      </c>
      <c r="S131" s="1">
        <v>132.37</v>
      </c>
      <c r="T131" s="1">
        <v>151.68</v>
      </c>
      <c r="U131" s="1">
        <v>86.95</v>
      </c>
      <c r="V131" s="1">
        <v>47.54</v>
      </c>
      <c r="W131" s="1">
        <v>86.56</v>
      </c>
      <c r="X131" s="1">
        <v>117.57</v>
      </c>
      <c r="Y131" s="1">
        <v>86.54</v>
      </c>
      <c r="Z131" s="1">
        <v>145.36</v>
      </c>
      <c r="AA131" s="1">
        <v>192.35</v>
      </c>
      <c r="AB131" s="1">
        <v>73.13</v>
      </c>
      <c r="AC131" s="1">
        <v>207.08</v>
      </c>
      <c r="AD131" s="1">
        <v>167.98</v>
      </c>
      <c r="AE131" s="1">
        <v>107.81</v>
      </c>
      <c r="AF131" s="1">
        <v>137.91</v>
      </c>
      <c r="AG131" s="1">
        <v>198.22</v>
      </c>
      <c r="AH131" s="1">
        <v>130.13</v>
      </c>
      <c r="AI131" s="1">
        <v>191.63</v>
      </c>
      <c r="AJ131" s="1">
        <v>133.85</v>
      </c>
    </row>
    <row r="132" spans="2:36" ht="15">
      <c r="B132" s="1">
        <f aca="true" t="shared" si="13" ref="B132:AJ132">GEOMEAN(B121/$B121,B122/$B122,B123/$B123,B124/$B124,B125/$B125,B126/$B126,$B127/B127,$B128/B128,B129/$B129,B130/$B130,B131/$B131)</f>
        <v>1</v>
      </c>
      <c r="C132" s="1">
        <f t="shared" si="13"/>
        <v>19.88307857932899</v>
      </c>
      <c r="D132" s="1">
        <f t="shared" si="13"/>
        <v>15.127783078640878</v>
      </c>
      <c r="E132" s="1">
        <f t="shared" si="13"/>
        <v>29.65915981693522</v>
      </c>
      <c r="F132" s="1">
        <f t="shared" si="13"/>
        <v>28.21564690447101</v>
      </c>
      <c r="G132" s="1">
        <f t="shared" si="13"/>
        <v>16.362415523997377</v>
      </c>
      <c r="H132" s="1">
        <f t="shared" si="13"/>
        <v>13.967489683864354</v>
      </c>
      <c r="I132" s="1">
        <f t="shared" si="13"/>
        <v>22.8099468991072</v>
      </c>
      <c r="J132" s="1">
        <f t="shared" si="13"/>
        <v>16.64435835172253</v>
      </c>
      <c r="K132" s="1">
        <f t="shared" si="13"/>
        <v>15.715481603145317</v>
      </c>
      <c r="L132" s="1">
        <f t="shared" si="13"/>
        <v>19.205421781705983</v>
      </c>
      <c r="M132" s="1">
        <f t="shared" si="13"/>
        <v>24.64105841231662</v>
      </c>
      <c r="N132" s="1">
        <f t="shared" si="13"/>
        <v>15.498769775072073</v>
      </c>
      <c r="O132" s="1">
        <f t="shared" si="13"/>
        <v>14.960756466146448</v>
      </c>
      <c r="P132" s="1">
        <f t="shared" si="13"/>
        <v>10.544389382371978</v>
      </c>
      <c r="Q132" s="1">
        <f t="shared" si="13"/>
        <v>12.053538442537887</v>
      </c>
      <c r="R132" s="1">
        <f t="shared" si="13"/>
        <v>13.714057562914318</v>
      </c>
      <c r="S132" s="1">
        <f t="shared" si="13"/>
        <v>16.68287169192534</v>
      </c>
      <c r="T132" s="1">
        <f t="shared" si="13"/>
        <v>21.63918119946826</v>
      </c>
      <c r="U132" s="1">
        <f t="shared" si="13"/>
        <v>11.876111985452953</v>
      </c>
      <c r="V132" s="1">
        <f t="shared" si="13"/>
        <v>10.966504615470601</v>
      </c>
      <c r="W132" s="1">
        <f t="shared" si="13"/>
        <v>12.449365714641525</v>
      </c>
      <c r="X132" s="1">
        <f t="shared" si="13"/>
        <v>14.781293895083527</v>
      </c>
      <c r="Y132" s="1">
        <f t="shared" si="13"/>
        <v>11.61200741255684</v>
      </c>
      <c r="Z132" s="1">
        <f t="shared" si="13"/>
        <v>16.256025404148822</v>
      </c>
      <c r="AA132" s="1">
        <f t="shared" si="13"/>
        <v>24.56783868825274</v>
      </c>
      <c r="AB132" s="1">
        <f t="shared" si="13"/>
        <v>8.959836228635444</v>
      </c>
      <c r="AC132" s="1">
        <f t="shared" si="13"/>
        <v>27.426954105784613</v>
      </c>
      <c r="AD132" s="1">
        <f t="shared" si="13"/>
        <v>19.31322044222719</v>
      </c>
      <c r="AE132" s="1">
        <f t="shared" si="13"/>
        <v>13.57645835532848</v>
      </c>
      <c r="AF132" s="1">
        <f t="shared" si="13"/>
        <v>16.439923650643514</v>
      </c>
      <c r="AG132" s="1">
        <f t="shared" si="13"/>
        <v>26.78728816322706</v>
      </c>
      <c r="AH132" s="1">
        <f t="shared" si="13"/>
        <v>18.488670630023137</v>
      </c>
      <c r="AI132" s="1">
        <f t="shared" si="13"/>
        <v>26.59841072809876</v>
      </c>
      <c r="AJ132" s="1">
        <f t="shared" si="13"/>
        <v>18.582625028985014</v>
      </c>
    </row>
    <row r="133" ht="15">
      <c r="A133" s="2" t="s">
        <v>45</v>
      </c>
    </row>
    <row r="134" spans="1:36" ht="15">
      <c r="A134" s="1" t="s">
        <v>34</v>
      </c>
      <c r="B134" s="1">
        <v>110.2</v>
      </c>
      <c r="C134" s="1">
        <v>504.4</v>
      </c>
      <c r="D134" s="1">
        <v>275.2</v>
      </c>
      <c r="E134" s="1">
        <v>1065</v>
      </c>
      <c r="F134" s="1">
        <v>999.3</v>
      </c>
      <c r="G134" s="1">
        <v>552</v>
      </c>
      <c r="H134" s="1">
        <v>769.3</v>
      </c>
      <c r="I134" s="1">
        <v>1035</v>
      </c>
      <c r="J134" s="1">
        <v>1027</v>
      </c>
      <c r="K134" s="1">
        <v>517.3</v>
      </c>
      <c r="L134" s="1">
        <v>459.5</v>
      </c>
      <c r="M134" s="1">
        <v>468.9</v>
      </c>
      <c r="N134" s="1">
        <v>462.7</v>
      </c>
      <c r="O134" s="1">
        <v>507.3</v>
      </c>
      <c r="P134" s="1">
        <v>206.1</v>
      </c>
      <c r="Q134" s="1">
        <v>403.2</v>
      </c>
      <c r="R134" s="1">
        <v>472.5</v>
      </c>
      <c r="S134" s="1">
        <v>476.3</v>
      </c>
      <c r="T134" s="1">
        <v>499.6</v>
      </c>
      <c r="U134" s="1">
        <v>407.6</v>
      </c>
      <c r="V134" s="1">
        <v>498.8</v>
      </c>
      <c r="W134" s="1">
        <v>404.7</v>
      </c>
      <c r="X134" s="1">
        <v>408.7</v>
      </c>
      <c r="Y134" s="1">
        <v>408.5</v>
      </c>
      <c r="Z134" s="1">
        <v>494.8</v>
      </c>
      <c r="AA134" s="1">
        <v>504.4</v>
      </c>
      <c r="AB134" s="1">
        <v>260.1</v>
      </c>
      <c r="AC134" s="1">
        <v>438</v>
      </c>
      <c r="AD134" s="1">
        <v>484.3</v>
      </c>
      <c r="AE134" s="1">
        <v>264.7</v>
      </c>
      <c r="AF134" s="1">
        <v>477.9</v>
      </c>
      <c r="AG134" s="1">
        <v>514</v>
      </c>
      <c r="AH134" s="1">
        <v>270.5</v>
      </c>
      <c r="AI134" s="1">
        <v>459.6</v>
      </c>
      <c r="AJ134" s="1">
        <v>251.7</v>
      </c>
    </row>
    <row r="135" spans="1:36" ht="15">
      <c r="A135" s="1" t="s">
        <v>35</v>
      </c>
      <c r="B135" s="1">
        <v>99.28</v>
      </c>
      <c r="C135" s="1">
        <v>308.9</v>
      </c>
      <c r="D135" s="1">
        <v>235</v>
      </c>
      <c r="E135" s="1">
        <v>205.5</v>
      </c>
      <c r="F135" s="1">
        <v>524.2</v>
      </c>
      <c r="G135" s="1">
        <v>112.6</v>
      </c>
      <c r="H135" s="1">
        <v>128.7</v>
      </c>
      <c r="I135" s="1">
        <v>357.3</v>
      </c>
      <c r="J135" s="1">
        <v>286</v>
      </c>
      <c r="K135" s="1">
        <v>238.4</v>
      </c>
      <c r="L135" s="1">
        <v>310</v>
      </c>
      <c r="M135" s="1">
        <v>426.7</v>
      </c>
      <c r="N135" s="1">
        <v>157.1</v>
      </c>
      <c r="O135" s="1">
        <v>167.8</v>
      </c>
      <c r="P135" s="1">
        <v>126.83</v>
      </c>
      <c r="Q135" s="1">
        <v>124.63</v>
      </c>
      <c r="R135" s="1">
        <v>143.62</v>
      </c>
      <c r="S135" s="1">
        <v>187.3</v>
      </c>
      <c r="T135" s="1">
        <v>256</v>
      </c>
      <c r="U135" s="1">
        <v>148.2</v>
      </c>
      <c r="V135" s="1">
        <v>245.2</v>
      </c>
      <c r="W135" s="1">
        <v>149.4</v>
      </c>
      <c r="X135" s="1">
        <v>209.8</v>
      </c>
      <c r="Y135" s="1">
        <v>147</v>
      </c>
      <c r="Z135" s="1">
        <v>251.5</v>
      </c>
      <c r="AA135" s="1">
        <v>388.5</v>
      </c>
      <c r="AB135" s="1">
        <v>84.89</v>
      </c>
      <c r="AC135" s="1">
        <v>473</v>
      </c>
      <c r="AD135" s="1">
        <v>318.4</v>
      </c>
      <c r="AE135" s="1">
        <v>190.9</v>
      </c>
      <c r="AF135" s="1">
        <v>206.2</v>
      </c>
      <c r="AG135" s="1">
        <v>442.6</v>
      </c>
      <c r="AH135" s="1">
        <v>254.7</v>
      </c>
      <c r="AI135" s="1">
        <v>372.2</v>
      </c>
      <c r="AJ135" s="1">
        <v>254.8</v>
      </c>
    </row>
    <row r="136" spans="1:36" ht="15">
      <c r="A136" s="1" t="s">
        <v>65</v>
      </c>
      <c r="B136" s="1">
        <v>44.47</v>
      </c>
      <c r="C136" s="1">
        <v>440.6</v>
      </c>
      <c r="D136" s="1">
        <v>260.6</v>
      </c>
      <c r="E136" s="1">
        <v>788.4</v>
      </c>
      <c r="F136" s="1">
        <v>686</v>
      </c>
      <c r="G136" s="1">
        <v>453.9</v>
      </c>
      <c r="H136" s="1">
        <v>577.5</v>
      </c>
      <c r="I136" s="1">
        <v>703.5</v>
      </c>
      <c r="J136" s="1">
        <v>720.3</v>
      </c>
      <c r="K136" s="1">
        <v>440.7</v>
      </c>
      <c r="L136" s="1">
        <v>237.2</v>
      </c>
      <c r="M136" s="1">
        <v>375.4</v>
      </c>
      <c r="N136" s="1">
        <v>420.1</v>
      </c>
      <c r="O136" s="1">
        <v>452.9</v>
      </c>
      <c r="P136" s="1">
        <v>192.9</v>
      </c>
      <c r="Q136" s="1">
        <v>382.6</v>
      </c>
      <c r="R136" s="1">
        <v>418</v>
      </c>
      <c r="S136" s="1">
        <v>431.3</v>
      </c>
      <c r="T136" s="1">
        <v>350.5</v>
      </c>
      <c r="U136" s="1">
        <v>396.4</v>
      </c>
      <c r="V136" s="1">
        <v>483.4</v>
      </c>
      <c r="W136" s="1">
        <v>388.8</v>
      </c>
      <c r="X136" s="1">
        <v>322.8</v>
      </c>
      <c r="Y136" s="1">
        <v>396.9</v>
      </c>
      <c r="Z136" s="1">
        <v>437.5</v>
      </c>
      <c r="AA136" s="1">
        <v>385.5</v>
      </c>
      <c r="AB136" s="1">
        <v>241.8</v>
      </c>
      <c r="AC136" s="1">
        <v>368</v>
      </c>
      <c r="AD136" s="1">
        <v>418.2</v>
      </c>
      <c r="AE136" s="1">
        <v>239.8</v>
      </c>
      <c r="AF136" s="1">
        <v>428.8</v>
      </c>
      <c r="AG136" s="1">
        <v>384.2</v>
      </c>
      <c r="AH136" s="1">
        <v>226.1</v>
      </c>
      <c r="AI136" s="1">
        <v>388.2</v>
      </c>
      <c r="AJ136" s="1">
        <v>229</v>
      </c>
    </row>
    <row r="137" spans="1:36" ht="15">
      <c r="A137" s="1" t="s">
        <v>46</v>
      </c>
      <c r="B137" s="1">
        <v>59.33</v>
      </c>
      <c r="C137" s="1">
        <v>297</v>
      </c>
      <c r="D137" s="1">
        <v>226.9</v>
      </c>
      <c r="E137" s="1">
        <v>205.7</v>
      </c>
      <c r="F137" s="1">
        <v>482.9</v>
      </c>
      <c r="G137" s="1">
        <v>117.3</v>
      </c>
      <c r="H137" s="1">
        <v>115.9</v>
      </c>
      <c r="I137" s="1">
        <v>197.2</v>
      </c>
      <c r="J137" s="1">
        <v>151.2</v>
      </c>
      <c r="K137" s="1">
        <v>226.4</v>
      </c>
      <c r="L137" s="1">
        <v>283.8</v>
      </c>
      <c r="M137" s="1">
        <v>415.7</v>
      </c>
      <c r="N137" s="1">
        <v>156.3</v>
      </c>
      <c r="O137" s="1">
        <v>169</v>
      </c>
      <c r="P137" s="1">
        <v>126.58</v>
      </c>
      <c r="Q137" s="1">
        <v>131.5</v>
      </c>
      <c r="R137" s="1">
        <v>144.3</v>
      </c>
      <c r="S137" s="1">
        <v>186.5</v>
      </c>
      <c r="T137" s="1">
        <v>255.6</v>
      </c>
      <c r="U137" s="1">
        <v>147.7</v>
      </c>
      <c r="V137" s="1">
        <v>244.92</v>
      </c>
      <c r="W137" s="1">
        <v>149.3</v>
      </c>
      <c r="X137" s="1">
        <v>207.2</v>
      </c>
      <c r="Y137" s="1">
        <v>147.3</v>
      </c>
      <c r="Z137" s="1">
        <v>251.6</v>
      </c>
      <c r="AA137" s="1">
        <v>388.1</v>
      </c>
      <c r="AB137" s="1">
        <v>78.79</v>
      </c>
      <c r="AC137" s="1">
        <v>451</v>
      </c>
      <c r="AD137" s="1">
        <v>312.5</v>
      </c>
      <c r="AE137" s="1">
        <v>192.4</v>
      </c>
      <c r="AF137" s="1">
        <v>208.3</v>
      </c>
      <c r="AG137" s="1">
        <v>421.3</v>
      </c>
      <c r="AH137" s="1">
        <v>243.7</v>
      </c>
      <c r="AI137" s="1">
        <v>369</v>
      </c>
      <c r="AJ137" s="1">
        <v>244.6</v>
      </c>
    </row>
    <row r="138" spans="1:36" ht="15">
      <c r="A138" s="1" t="s">
        <v>36</v>
      </c>
      <c r="B138" s="1">
        <v>0.637</v>
      </c>
      <c r="C138" s="1">
        <v>30.45</v>
      </c>
      <c r="D138" s="1">
        <v>27.53</v>
      </c>
      <c r="E138" s="1">
        <v>33.92</v>
      </c>
      <c r="F138" s="1">
        <v>36.34</v>
      </c>
      <c r="G138" s="1">
        <v>29.99</v>
      </c>
      <c r="H138" s="1">
        <v>25.41</v>
      </c>
      <c r="I138" s="1">
        <v>26.86</v>
      </c>
      <c r="J138" s="1">
        <v>30.17</v>
      </c>
      <c r="K138" s="1">
        <v>36</v>
      </c>
      <c r="L138" s="1">
        <v>26.78</v>
      </c>
      <c r="M138" s="1">
        <v>26.7</v>
      </c>
      <c r="N138" s="1">
        <v>26.78</v>
      </c>
      <c r="O138" s="1">
        <v>35.61</v>
      </c>
      <c r="P138" s="1">
        <v>20.08</v>
      </c>
      <c r="Q138" s="1">
        <v>20.7</v>
      </c>
      <c r="R138" s="1">
        <v>22.5</v>
      </c>
      <c r="S138" s="1">
        <v>29.05</v>
      </c>
      <c r="T138" s="1">
        <v>30.77</v>
      </c>
      <c r="U138" s="1">
        <v>28.56</v>
      </c>
      <c r="V138" s="1">
        <v>35.65</v>
      </c>
      <c r="W138" s="1">
        <v>22.3</v>
      </c>
      <c r="X138" s="1">
        <v>23.4</v>
      </c>
      <c r="Y138" s="1">
        <v>28.98</v>
      </c>
      <c r="Z138" s="1">
        <v>33.31</v>
      </c>
      <c r="AA138" s="1">
        <v>29.48</v>
      </c>
      <c r="AB138" s="1">
        <v>23.82</v>
      </c>
      <c r="AC138" s="1">
        <v>28.75</v>
      </c>
      <c r="AD138" s="1">
        <v>34.48</v>
      </c>
      <c r="AE138" s="1">
        <v>25.12</v>
      </c>
      <c r="AF138" s="1">
        <v>35.53</v>
      </c>
      <c r="AG138" s="1">
        <v>32.61</v>
      </c>
      <c r="AH138" s="1">
        <v>30.51</v>
      </c>
      <c r="AI138" s="1">
        <v>29.51</v>
      </c>
      <c r="AJ138" s="1">
        <v>26.31</v>
      </c>
    </row>
    <row r="139" spans="1:36" ht="15">
      <c r="A139" s="1" t="s">
        <v>37</v>
      </c>
      <c r="B139" s="1">
        <v>1.368</v>
      </c>
      <c r="C139" s="1">
        <v>97.77</v>
      </c>
      <c r="D139" s="1">
        <v>78.79</v>
      </c>
      <c r="E139" s="1">
        <v>77.16</v>
      </c>
      <c r="F139" s="1">
        <v>85.24</v>
      </c>
      <c r="G139" s="1">
        <v>69.92</v>
      </c>
      <c r="H139" s="1">
        <v>68.38</v>
      </c>
      <c r="I139" s="1">
        <v>72.24</v>
      </c>
      <c r="J139" s="1">
        <v>14.53</v>
      </c>
      <c r="K139" s="1">
        <v>99.22</v>
      </c>
      <c r="L139" s="1">
        <v>56.33</v>
      </c>
      <c r="M139" s="1">
        <v>71.11</v>
      </c>
      <c r="N139" s="1">
        <v>95.57</v>
      </c>
      <c r="O139" s="1">
        <v>96.06</v>
      </c>
      <c r="P139" s="1">
        <v>75.62</v>
      </c>
      <c r="Q139" s="1">
        <v>78.9</v>
      </c>
      <c r="R139" s="1">
        <v>93.34</v>
      </c>
      <c r="S139" s="1">
        <v>96.99</v>
      </c>
      <c r="T139" s="1">
        <v>68.47</v>
      </c>
      <c r="U139" s="1">
        <v>79</v>
      </c>
      <c r="V139" s="1">
        <v>91.7</v>
      </c>
      <c r="W139" s="1">
        <v>79.7</v>
      </c>
      <c r="X139" s="1">
        <v>44.32</v>
      </c>
      <c r="Y139" s="1">
        <v>83.93</v>
      </c>
      <c r="Z139" s="1">
        <v>72.83</v>
      </c>
      <c r="AA139" s="1">
        <v>68.27</v>
      </c>
      <c r="AB139" s="1">
        <v>13.2</v>
      </c>
      <c r="AC139" s="1">
        <v>80.62</v>
      </c>
      <c r="AD139" s="1">
        <v>71.61</v>
      </c>
      <c r="AE139" s="1">
        <v>71.04</v>
      </c>
      <c r="AF139" s="1">
        <v>77.05</v>
      </c>
      <c r="AG139" s="1">
        <v>74.1</v>
      </c>
      <c r="AH139" s="1">
        <v>65.01</v>
      </c>
      <c r="AI139" s="1">
        <v>109.8</v>
      </c>
      <c r="AJ139" s="1">
        <v>68.54</v>
      </c>
    </row>
    <row r="140" spans="1:36" ht="15">
      <c r="A140" s="1" t="s">
        <v>47</v>
      </c>
      <c r="B140" s="1">
        <v>1.197</v>
      </c>
      <c r="C140" s="1">
        <v>237.2</v>
      </c>
      <c r="D140" s="1">
        <v>174.3</v>
      </c>
      <c r="E140" s="1">
        <v>332.2</v>
      </c>
      <c r="F140" s="1">
        <v>384.4</v>
      </c>
      <c r="G140" s="1">
        <v>265.6</v>
      </c>
      <c r="H140" s="1">
        <v>335.2</v>
      </c>
      <c r="I140" s="1">
        <v>375</v>
      </c>
      <c r="J140" s="1">
        <v>329.6</v>
      </c>
      <c r="K140" s="1">
        <v>197.1</v>
      </c>
      <c r="L140" s="1">
        <v>133.9</v>
      </c>
      <c r="M140" s="1">
        <v>289.5</v>
      </c>
      <c r="N140" s="1">
        <v>122.1</v>
      </c>
      <c r="O140" s="1">
        <v>105.8</v>
      </c>
      <c r="P140" s="1">
        <v>87.72</v>
      </c>
      <c r="Q140" s="1">
        <v>92.3</v>
      </c>
      <c r="R140" s="1">
        <v>116.3</v>
      </c>
      <c r="S140" s="1">
        <v>124.2</v>
      </c>
      <c r="T140" s="1">
        <v>289.3</v>
      </c>
      <c r="U140" s="1">
        <v>89.75</v>
      </c>
      <c r="V140" s="1">
        <v>211.1</v>
      </c>
      <c r="W140" s="1">
        <v>89.08</v>
      </c>
      <c r="X140" s="1">
        <v>127.6</v>
      </c>
      <c r="Y140" s="1">
        <v>92.46</v>
      </c>
      <c r="Z140" s="1">
        <v>189.6</v>
      </c>
      <c r="AA140" s="1">
        <v>300.4</v>
      </c>
      <c r="AB140" s="1">
        <v>109.9</v>
      </c>
      <c r="AC140" s="1">
        <v>365.4</v>
      </c>
      <c r="AD140" s="1">
        <v>206</v>
      </c>
      <c r="AE140" s="1">
        <v>122.1</v>
      </c>
      <c r="AF140" s="1">
        <v>218.4</v>
      </c>
      <c r="AG140" s="1">
        <v>398.5</v>
      </c>
      <c r="AH140" s="1">
        <v>201.6</v>
      </c>
      <c r="AI140" s="1">
        <v>274.1</v>
      </c>
      <c r="AJ140" s="1">
        <v>202.5</v>
      </c>
    </row>
    <row r="141" spans="1:36" ht="15">
      <c r="A141" s="1" t="s">
        <v>48</v>
      </c>
      <c r="B141" s="1">
        <v>0.952</v>
      </c>
      <c r="C141" s="1">
        <v>258.3</v>
      </c>
      <c r="D141" s="1">
        <v>189.9</v>
      </c>
      <c r="E141" s="1">
        <v>250.9</v>
      </c>
      <c r="F141" s="1">
        <v>259.1</v>
      </c>
      <c r="G141" s="1">
        <v>110.8</v>
      </c>
      <c r="H141" s="1">
        <v>78.93</v>
      </c>
      <c r="I141" s="1">
        <v>187</v>
      </c>
      <c r="J141" s="1">
        <v>125.8</v>
      </c>
      <c r="K141" s="1">
        <v>226.9</v>
      </c>
      <c r="L141" s="1">
        <v>99.37</v>
      </c>
      <c r="M141" s="1">
        <v>263.2</v>
      </c>
      <c r="N141" s="1">
        <v>153.6</v>
      </c>
      <c r="O141" s="1">
        <v>164.5</v>
      </c>
      <c r="P141" s="1">
        <v>126.81</v>
      </c>
      <c r="Q141" s="1">
        <v>127.81</v>
      </c>
      <c r="R141" s="1">
        <v>144.51</v>
      </c>
      <c r="S141" s="1">
        <v>182.9</v>
      </c>
      <c r="T141" s="1">
        <v>252.3</v>
      </c>
      <c r="U141" s="1">
        <v>144.8</v>
      </c>
      <c r="V141" s="1">
        <v>243.8</v>
      </c>
      <c r="W141" s="1">
        <v>146.8</v>
      </c>
      <c r="X141" s="1">
        <v>44.72</v>
      </c>
      <c r="Y141" s="1">
        <v>144.2</v>
      </c>
      <c r="Z141" s="1">
        <v>214.5</v>
      </c>
      <c r="AA141" s="1">
        <v>276.1</v>
      </c>
      <c r="AB141" s="1">
        <v>34.91</v>
      </c>
      <c r="AC141" s="1">
        <v>340.3</v>
      </c>
      <c r="AD141" s="1">
        <v>259.3</v>
      </c>
      <c r="AE141" s="1">
        <v>178.7</v>
      </c>
      <c r="AF141" s="1">
        <v>199.9</v>
      </c>
      <c r="AG141" s="1">
        <v>304.2</v>
      </c>
      <c r="AH141" s="1">
        <v>180.8</v>
      </c>
      <c r="AI141" s="1">
        <v>210.5</v>
      </c>
      <c r="AJ141" s="1">
        <v>203.9</v>
      </c>
    </row>
    <row r="142" spans="1:36" ht="15">
      <c r="A142" s="1" t="s">
        <v>49</v>
      </c>
      <c r="B142" s="1">
        <v>110.3</v>
      </c>
      <c r="C142" s="1">
        <v>523.5</v>
      </c>
      <c r="D142" s="1">
        <v>275</v>
      </c>
      <c r="E142" s="1">
        <v>1079</v>
      </c>
      <c r="F142" s="1">
        <v>1046</v>
      </c>
      <c r="G142" s="1">
        <v>554.3</v>
      </c>
      <c r="H142" s="1">
        <v>854.2</v>
      </c>
      <c r="I142" s="1">
        <v>1066</v>
      </c>
      <c r="J142" s="1">
        <v>1050</v>
      </c>
      <c r="K142" s="1">
        <v>527</v>
      </c>
      <c r="L142" s="1">
        <v>458</v>
      </c>
      <c r="M142" s="1">
        <v>468.5</v>
      </c>
      <c r="N142" s="1">
        <v>511.3</v>
      </c>
      <c r="O142" s="1">
        <v>526</v>
      </c>
      <c r="P142" s="1">
        <v>276.1</v>
      </c>
      <c r="Q142" s="1">
        <v>443.2</v>
      </c>
      <c r="R142" s="1">
        <v>527.8</v>
      </c>
      <c r="S142" s="1">
        <v>515.3</v>
      </c>
      <c r="T142" s="1">
        <v>495</v>
      </c>
      <c r="U142" s="1">
        <v>472</v>
      </c>
      <c r="V142" s="1">
        <v>492.4</v>
      </c>
      <c r="W142" s="1">
        <v>456</v>
      </c>
      <c r="X142" s="1">
        <v>406.1</v>
      </c>
      <c r="Y142" s="1">
        <v>464.3</v>
      </c>
      <c r="Z142" s="1">
        <v>495.3</v>
      </c>
      <c r="AA142" s="1">
        <v>505.4</v>
      </c>
      <c r="AB142" s="1">
        <v>511.5</v>
      </c>
      <c r="AC142" s="1">
        <v>439.8</v>
      </c>
      <c r="AD142" s="1">
        <v>488.2</v>
      </c>
      <c r="AE142" s="1">
        <v>266.3</v>
      </c>
      <c r="AF142" s="1">
        <v>481.6</v>
      </c>
      <c r="AG142" s="1">
        <v>516.9</v>
      </c>
      <c r="AH142" s="1">
        <v>269.5</v>
      </c>
      <c r="AI142" s="1">
        <v>456.2</v>
      </c>
      <c r="AJ142" s="1">
        <v>254</v>
      </c>
    </row>
    <row r="143" spans="1:36" ht="15">
      <c r="A143" s="1" t="s">
        <v>50</v>
      </c>
      <c r="B143" s="1">
        <v>98.2</v>
      </c>
      <c r="C143" s="1">
        <v>511.4</v>
      </c>
      <c r="D143" s="1">
        <v>265.1</v>
      </c>
      <c r="E143" s="1">
        <v>965.4</v>
      </c>
      <c r="F143" s="1">
        <v>944</v>
      </c>
      <c r="G143" s="1">
        <v>507.3</v>
      </c>
      <c r="H143" s="1">
        <v>497.1</v>
      </c>
      <c r="I143" s="1">
        <v>497.9</v>
      </c>
      <c r="J143" s="1">
        <v>370.8</v>
      </c>
      <c r="K143" s="1">
        <v>509.6</v>
      </c>
      <c r="L143" s="1">
        <v>307.2</v>
      </c>
      <c r="M143" s="1">
        <v>426</v>
      </c>
      <c r="N143" s="1">
        <v>505.2</v>
      </c>
      <c r="O143" s="1">
        <v>503.3</v>
      </c>
      <c r="P143" s="1">
        <v>200.7</v>
      </c>
      <c r="Q143" s="1">
        <v>408.7</v>
      </c>
      <c r="R143" s="1">
        <v>394.3</v>
      </c>
      <c r="S143" s="1">
        <v>508.9</v>
      </c>
      <c r="T143" s="1">
        <v>255.5</v>
      </c>
      <c r="U143" s="1">
        <v>477.2</v>
      </c>
      <c r="V143" s="1">
        <v>484.1</v>
      </c>
      <c r="W143" s="1">
        <v>483.8</v>
      </c>
      <c r="X143" s="1">
        <v>422.8</v>
      </c>
      <c r="Y143" s="1">
        <v>473.1</v>
      </c>
      <c r="Z143" s="1">
        <v>475</v>
      </c>
      <c r="AA143" s="1">
        <v>387.5</v>
      </c>
      <c r="AB143" s="1">
        <v>481.1</v>
      </c>
      <c r="AC143" s="1">
        <v>475.2</v>
      </c>
      <c r="AD143" s="1">
        <v>481.4</v>
      </c>
      <c r="AE143" s="1">
        <v>254.3</v>
      </c>
      <c r="AF143" s="1">
        <v>474.3</v>
      </c>
      <c r="AG143" s="1">
        <v>444.1</v>
      </c>
      <c r="AH143" s="1">
        <v>254.4</v>
      </c>
      <c r="AI143" s="1">
        <v>371.7</v>
      </c>
      <c r="AJ143" s="1">
        <v>256.6</v>
      </c>
    </row>
    <row r="144" spans="1:36" ht="15">
      <c r="A144" s="1" t="s">
        <v>51</v>
      </c>
      <c r="B144" s="1">
        <v>45.4</v>
      </c>
      <c r="C144" s="1">
        <v>478.6</v>
      </c>
      <c r="D144" s="1">
        <v>259</v>
      </c>
      <c r="E144" s="1">
        <v>807.5</v>
      </c>
      <c r="F144" s="1">
        <v>787.8</v>
      </c>
      <c r="G144" s="1">
        <v>458.9</v>
      </c>
      <c r="H144" s="1">
        <v>672.3</v>
      </c>
      <c r="I144" s="1">
        <v>743.3</v>
      </c>
      <c r="J144" s="1">
        <v>738.3</v>
      </c>
      <c r="K144" s="1">
        <v>479.9</v>
      </c>
      <c r="L144" s="1">
        <v>239.1</v>
      </c>
      <c r="M144" s="1">
        <v>372.1</v>
      </c>
      <c r="N144" s="1">
        <v>458</v>
      </c>
      <c r="O144" s="1">
        <v>482.6</v>
      </c>
      <c r="P144" s="1">
        <v>263.7</v>
      </c>
      <c r="Q144" s="1">
        <v>412.9</v>
      </c>
      <c r="R144" s="1">
        <v>481.1</v>
      </c>
      <c r="S144" s="1">
        <v>463.6</v>
      </c>
      <c r="T144" s="1">
        <v>352.6</v>
      </c>
      <c r="U144" s="1">
        <v>417.6</v>
      </c>
      <c r="V144" s="1">
        <v>429.1</v>
      </c>
      <c r="W144" s="1">
        <v>395.1</v>
      </c>
      <c r="X144" s="1">
        <v>340.3</v>
      </c>
      <c r="Y144" s="1">
        <v>407.2</v>
      </c>
      <c r="Z144" s="1">
        <v>421.7</v>
      </c>
      <c r="AA144" s="1">
        <v>375</v>
      </c>
      <c r="AB144" s="1">
        <v>458.9</v>
      </c>
      <c r="AC144" s="1">
        <v>367.6</v>
      </c>
      <c r="AD144" s="1">
        <v>420.3</v>
      </c>
      <c r="AE144" s="1">
        <v>243.6</v>
      </c>
      <c r="AF144" s="1">
        <v>415.3</v>
      </c>
      <c r="AG144" s="1">
        <v>374.3</v>
      </c>
      <c r="AH144" s="1">
        <v>224.7</v>
      </c>
      <c r="AI144" s="1">
        <v>398.2</v>
      </c>
      <c r="AJ144" s="1">
        <v>233.1</v>
      </c>
    </row>
    <row r="145" spans="1:36" ht="15">
      <c r="A145" s="1" t="s">
        <v>52</v>
      </c>
      <c r="B145" s="1">
        <v>59.41</v>
      </c>
      <c r="C145" s="1">
        <v>501.1</v>
      </c>
      <c r="D145" s="1">
        <v>263.8</v>
      </c>
      <c r="E145" s="1">
        <v>930.4</v>
      </c>
      <c r="F145" s="1">
        <v>912.9</v>
      </c>
      <c r="G145" s="1">
        <v>496.7</v>
      </c>
      <c r="H145" s="1">
        <v>484.6</v>
      </c>
      <c r="I145" s="1">
        <v>490.9</v>
      </c>
      <c r="J145" s="1">
        <v>212.6</v>
      </c>
      <c r="K145" s="1">
        <v>499.8</v>
      </c>
      <c r="L145" s="1">
        <v>261.1</v>
      </c>
      <c r="M145" s="1">
        <v>414.9</v>
      </c>
      <c r="N145" s="1">
        <v>496.4</v>
      </c>
      <c r="O145" s="1">
        <v>493.5</v>
      </c>
      <c r="P145" s="1">
        <v>256.1</v>
      </c>
      <c r="Q145" s="1">
        <v>372.8</v>
      </c>
      <c r="R145" s="1">
        <v>364.6</v>
      </c>
      <c r="S145" s="1">
        <v>500.7</v>
      </c>
      <c r="T145" s="1">
        <v>255.5</v>
      </c>
      <c r="U145" s="1">
        <v>450.4</v>
      </c>
      <c r="V145" s="1">
        <v>464.6</v>
      </c>
      <c r="W145" s="1">
        <v>455.6</v>
      </c>
      <c r="X145" s="1">
        <v>373.1</v>
      </c>
      <c r="Y145" s="1">
        <v>441.4</v>
      </c>
      <c r="Z145" s="1">
        <v>441.2</v>
      </c>
      <c r="AA145" s="1">
        <v>387</v>
      </c>
      <c r="AB145" s="1">
        <v>449.9</v>
      </c>
      <c r="AC145" s="1">
        <v>453.1</v>
      </c>
      <c r="AD145" s="1">
        <v>450.1</v>
      </c>
      <c r="AE145" s="1">
        <v>247</v>
      </c>
      <c r="AF145" s="1">
        <v>442.1</v>
      </c>
      <c r="AG145" s="1">
        <v>416.5</v>
      </c>
      <c r="AH145" s="1">
        <v>242.5</v>
      </c>
      <c r="AI145" s="1">
        <v>372.2</v>
      </c>
      <c r="AJ145" s="1">
        <v>248.1</v>
      </c>
    </row>
    <row r="146" spans="1:36" ht="15">
      <c r="A146" s="1" t="s">
        <v>53</v>
      </c>
      <c r="B146" s="1">
        <v>0.636</v>
      </c>
      <c r="C146" s="1">
        <v>33.64</v>
      </c>
      <c r="D146" s="1">
        <v>28.85</v>
      </c>
      <c r="E146" s="1">
        <v>37.12</v>
      </c>
      <c r="F146" s="1">
        <v>39.19</v>
      </c>
      <c r="G146" s="1">
        <v>35.15</v>
      </c>
      <c r="H146" s="1">
        <v>27.69</v>
      </c>
      <c r="I146" s="1">
        <v>31.07</v>
      </c>
      <c r="J146" s="1">
        <v>37.42</v>
      </c>
      <c r="K146" s="1">
        <v>38.52</v>
      </c>
      <c r="L146" s="1">
        <v>26.85</v>
      </c>
      <c r="M146" s="1">
        <v>26.2</v>
      </c>
      <c r="N146" s="1">
        <v>27.73</v>
      </c>
      <c r="O146" s="1">
        <v>38.48</v>
      </c>
      <c r="P146" s="1">
        <v>29.89</v>
      </c>
      <c r="Q146" s="1">
        <v>29.74</v>
      </c>
      <c r="R146" s="1">
        <v>29.13</v>
      </c>
      <c r="S146" s="1">
        <v>32.73</v>
      </c>
      <c r="T146" s="1">
        <v>30.48</v>
      </c>
      <c r="U146" s="1">
        <v>34.13</v>
      </c>
      <c r="V146" s="1">
        <v>38.06</v>
      </c>
      <c r="W146" s="1">
        <v>26.45</v>
      </c>
      <c r="X146" s="1">
        <v>24.28</v>
      </c>
      <c r="Y146" s="1">
        <v>34.62</v>
      </c>
      <c r="Z146" s="1">
        <v>35.47</v>
      </c>
      <c r="AA146" s="1">
        <v>29.74</v>
      </c>
      <c r="AB146" s="1">
        <v>32.7</v>
      </c>
      <c r="AC146" s="1">
        <v>28.88</v>
      </c>
      <c r="AD146" s="1">
        <v>36.46</v>
      </c>
      <c r="AE146" s="1">
        <v>32.26</v>
      </c>
      <c r="AF146" s="1">
        <v>38.23</v>
      </c>
      <c r="AG146" s="1">
        <v>32.9</v>
      </c>
      <c r="AH146" s="1">
        <v>30.5</v>
      </c>
      <c r="AI146" s="1">
        <v>30.54</v>
      </c>
      <c r="AJ146" s="1">
        <v>26.55</v>
      </c>
    </row>
    <row r="147" spans="1:36" ht="15">
      <c r="A147" s="1" t="s">
        <v>54</v>
      </c>
      <c r="B147" s="1">
        <v>1.344</v>
      </c>
      <c r="C147" s="1">
        <v>100.4</v>
      </c>
      <c r="D147" s="1">
        <v>80.34</v>
      </c>
      <c r="E147" s="1">
        <v>77.31</v>
      </c>
      <c r="F147" s="1">
        <v>85.41</v>
      </c>
      <c r="G147" s="1">
        <v>70.48</v>
      </c>
      <c r="H147" s="1">
        <v>80.2</v>
      </c>
      <c r="I147" s="1">
        <v>72.65</v>
      </c>
      <c r="J147" s="1">
        <v>17.31</v>
      </c>
      <c r="K147" s="1">
        <v>100.5</v>
      </c>
      <c r="L147" s="1">
        <v>55.85</v>
      </c>
      <c r="M147" s="1">
        <v>70.95</v>
      </c>
      <c r="N147" s="1">
        <v>97.44</v>
      </c>
      <c r="O147" s="1">
        <v>99.05</v>
      </c>
      <c r="P147" s="1">
        <v>78.11</v>
      </c>
      <c r="Q147" s="1">
        <v>82.16</v>
      </c>
      <c r="R147" s="1">
        <v>98.77</v>
      </c>
      <c r="S147" s="1">
        <v>98.21</v>
      </c>
      <c r="T147" s="1">
        <v>67.36</v>
      </c>
      <c r="U147" s="1">
        <v>68.46</v>
      </c>
      <c r="V147" s="1">
        <v>82.23</v>
      </c>
      <c r="W147" s="1">
        <v>73.36</v>
      </c>
      <c r="X147" s="1">
        <v>49.21</v>
      </c>
      <c r="Y147" s="1">
        <v>81.31</v>
      </c>
      <c r="Z147" s="1">
        <v>80.86</v>
      </c>
      <c r="AA147" s="1">
        <v>65.5</v>
      </c>
      <c r="AB147" s="1">
        <v>24.74</v>
      </c>
      <c r="AC147" s="1">
        <v>78.19</v>
      </c>
      <c r="AD147" s="1">
        <v>81.54</v>
      </c>
      <c r="AE147" s="1">
        <v>73.35</v>
      </c>
      <c r="AF147" s="1">
        <v>82.27</v>
      </c>
      <c r="AG147" s="1">
        <v>67.49</v>
      </c>
      <c r="AH147" s="1">
        <v>64.76</v>
      </c>
      <c r="AI147" s="1">
        <v>110.3</v>
      </c>
      <c r="AJ147" s="1">
        <v>69.15</v>
      </c>
    </row>
    <row r="148" spans="1:36" ht="15">
      <c r="A148" s="1" t="s">
        <v>55</v>
      </c>
      <c r="B148" s="1">
        <v>1.173</v>
      </c>
      <c r="C148" s="1">
        <v>258.3</v>
      </c>
      <c r="D148" s="1">
        <v>174.1</v>
      </c>
      <c r="E148" s="1">
        <v>368.4</v>
      </c>
      <c r="F148" s="1">
        <v>397.9</v>
      </c>
      <c r="G148" s="1">
        <v>274.4</v>
      </c>
      <c r="H148" s="1">
        <v>363.8</v>
      </c>
      <c r="I148" s="1">
        <v>313.2</v>
      </c>
      <c r="J148" s="1">
        <v>378.9</v>
      </c>
      <c r="K148" s="1">
        <v>205.6</v>
      </c>
      <c r="L148" s="1">
        <v>124.5</v>
      </c>
      <c r="M148" s="1">
        <v>293.9</v>
      </c>
      <c r="N148" s="1">
        <v>135.9</v>
      </c>
      <c r="O148" s="1">
        <v>122.8</v>
      </c>
      <c r="P148" s="1">
        <v>108.3</v>
      </c>
      <c r="Q148" s="1">
        <v>117.8</v>
      </c>
      <c r="R148" s="1">
        <v>115</v>
      </c>
      <c r="S148" s="1">
        <v>135.2</v>
      </c>
      <c r="T148" s="1">
        <v>294.2</v>
      </c>
      <c r="U148" s="1">
        <v>109</v>
      </c>
      <c r="V148" s="1">
        <v>245.6</v>
      </c>
      <c r="W148" s="1">
        <v>111.2</v>
      </c>
      <c r="X148" s="1">
        <v>129.5</v>
      </c>
      <c r="Y148" s="1">
        <v>104.3</v>
      </c>
      <c r="Z148" s="1">
        <v>211.8</v>
      </c>
      <c r="AA148" s="1">
        <v>305.4</v>
      </c>
      <c r="AB148" s="1">
        <v>222.5</v>
      </c>
      <c r="AC148" s="1">
        <v>363.4</v>
      </c>
      <c r="AD148" s="1">
        <v>233.8</v>
      </c>
      <c r="AE148" s="1">
        <v>133.3</v>
      </c>
      <c r="AF148" s="1">
        <v>237.2</v>
      </c>
      <c r="AG148" s="1">
        <v>367.9</v>
      </c>
      <c r="AH148" s="1">
        <v>201.8</v>
      </c>
      <c r="AI148" s="1">
        <v>278.9</v>
      </c>
      <c r="AJ148" s="1">
        <v>207.6</v>
      </c>
    </row>
    <row r="149" spans="1:36" ht="15">
      <c r="A149" s="1" t="s">
        <v>56</v>
      </c>
      <c r="B149" s="1">
        <v>0.937</v>
      </c>
      <c r="C149" s="1">
        <v>367.1</v>
      </c>
      <c r="D149" s="1">
        <v>201</v>
      </c>
      <c r="E149" s="1">
        <v>311.5</v>
      </c>
      <c r="F149" s="1">
        <v>295.7</v>
      </c>
      <c r="G149" s="1">
        <v>242.8</v>
      </c>
      <c r="H149" s="1">
        <v>244.4</v>
      </c>
      <c r="I149" s="1">
        <v>245</v>
      </c>
      <c r="J149" s="1">
        <v>151.6</v>
      </c>
      <c r="K149" s="1">
        <v>368.3</v>
      </c>
      <c r="L149" s="1">
        <v>95.15</v>
      </c>
      <c r="M149" s="1">
        <v>262.7</v>
      </c>
      <c r="N149" s="1">
        <v>365.1</v>
      </c>
      <c r="O149" s="1">
        <v>362.2</v>
      </c>
      <c r="P149" s="1">
        <v>193</v>
      </c>
      <c r="Q149" s="1">
        <v>353.6</v>
      </c>
      <c r="R149" s="1">
        <v>340</v>
      </c>
      <c r="S149" s="1">
        <v>366.6</v>
      </c>
      <c r="T149" s="1">
        <v>252.1</v>
      </c>
      <c r="U149" s="1">
        <v>351.2</v>
      </c>
      <c r="V149" s="1">
        <v>351.8</v>
      </c>
      <c r="W149" s="1">
        <v>356.3</v>
      </c>
      <c r="X149" s="1">
        <v>63.12</v>
      </c>
      <c r="Y149" s="1">
        <v>351.8</v>
      </c>
      <c r="Z149" s="1">
        <v>353</v>
      </c>
      <c r="AA149" s="1">
        <v>275.6</v>
      </c>
      <c r="AB149" s="1">
        <v>158.5</v>
      </c>
      <c r="AC149" s="1">
        <v>341.2</v>
      </c>
      <c r="AD149" s="1">
        <v>361.2</v>
      </c>
      <c r="AE149" s="1">
        <v>202.2</v>
      </c>
      <c r="AF149" s="1">
        <v>359.8</v>
      </c>
      <c r="AG149" s="1">
        <v>304.6</v>
      </c>
      <c r="AH149" s="1">
        <v>180.8</v>
      </c>
      <c r="AI149" s="1">
        <v>237.4</v>
      </c>
      <c r="AJ149" s="1">
        <v>203.8</v>
      </c>
    </row>
    <row r="150" spans="2:36" ht="15">
      <c r="B150" s="1">
        <f aca="true" t="shared" si="14" ref="B150:T150">GEOMEAN(B134/$B134,B135/$B135,B136/$B136,B137/$B137,B138/$B138,B139/$B139,B140/$B140,B141/$B141,B142/$B142,B143/$B143,B144/$B144,B145/$B145,B146/$B146,B147/$B147,B148/$B148,B149/$B149)</f>
        <v>1</v>
      </c>
      <c r="C150" s="1">
        <f t="shared" si="14"/>
        <v>27.335612955129395</v>
      </c>
      <c r="D150" s="1">
        <f t="shared" si="14"/>
        <v>18.168686371891905</v>
      </c>
      <c r="E150" s="1">
        <f t="shared" si="14"/>
        <v>33.51686921763063</v>
      </c>
      <c r="F150" s="1">
        <f t="shared" si="14"/>
        <v>38.01602695505513</v>
      </c>
      <c r="G150" s="1">
        <f t="shared" si="14"/>
        <v>21.87349056450353</v>
      </c>
      <c r="H150" s="1">
        <f t="shared" si="14"/>
        <v>23.79702540402692</v>
      </c>
      <c r="I150" s="1">
        <f t="shared" si="14"/>
        <v>29.31603768887466</v>
      </c>
      <c r="J150" s="1">
        <f t="shared" si="14"/>
        <v>21.212355651492114</v>
      </c>
      <c r="K150" s="1">
        <f t="shared" si="14"/>
        <v>26.128070357118588</v>
      </c>
      <c r="L150" s="1">
        <f t="shared" si="14"/>
        <v>16.743985343359732</v>
      </c>
      <c r="M150" s="1">
        <f t="shared" si="14"/>
        <v>25.135684080762584</v>
      </c>
      <c r="N150" s="1">
        <f t="shared" si="14"/>
        <v>21.628253876688465</v>
      </c>
      <c r="O150" s="1">
        <f t="shared" si="14"/>
        <v>22.783075576832918</v>
      </c>
      <c r="P150" s="1">
        <f t="shared" si="14"/>
        <v>14.122049668872544</v>
      </c>
      <c r="Q150" s="1">
        <f t="shared" si="14"/>
        <v>18.42037102524264</v>
      </c>
      <c r="R150" s="1">
        <f t="shared" si="14"/>
        <v>20.176228769002627</v>
      </c>
      <c r="S150" s="1">
        <f t="shared" si="14"/>
        <v>22.885385335620462</v>
      </c>
      <c r="T150" s="1">
        <f t="shared" si="14"/>
        <v>22.353307836317192</v>
      </c>
      <c r="U150" s="1">
        <f aca="true" t="shared" si="15" ref="U150:AC150">GEOMEAN(U134/$B134,U135/$B135,U136/$B136,U137/$B137,U138/$B138,U139/$B139,U140/$B140,U141/$B141,U142/$B142,U143/$B143,U144/$B144,U145/$B145,U146/$B146,U147/$B147,U148/$B148,U149/$B149)</f>
        <v>19.663299947628254</v>
      </c>
      <c r="V150" s="1">
        <f t="shared" si="15"/>
        <v>25.85162242843642</v>
      </c>
      <c r="W150" s="1">
        <f t="shared" si="15"/>
        <v>19.11070823075682</v>
      </c>
      <c r="X150" s="1">
        <f t="shared" si="15"/>
        <v>15.317613223697034</v>
      </c>
      <c r="Y150" s="1">
        <f t="shared" si="15"/>
        <v>19.869334191932307</v>
      </c>
      <c r="Z150" s="1">
        <f t="shared" si="15"/>
        <v>24.43242684533672</v>
      </c>
      <c r="AA150" s="1">
        <f t="shared" si="15"/>
        <v>25.34471892773397</v>
      </c>
      <c r="AB150" s="1">
        <f t="shared" si="15"/>
        <v>13.279239816497482</v>
      </c>
      <c r="AC150" s="1">
        <f t="shared" si="15"/>
        <v>27.737497645507496</v>
      </c>
      <c r="AD150" s="1">
        <f aca="true" t="shared" si="16" ref="AD150:AJ150">GEOMEAN(AD134/$B134,AD135/$B135,AD136/$B136,AD137/$B137,AD138/$B138,AD139/$B139,AD140/$B140,AD141/$B141,AD142/$B142,AD143/$B143,AD144/$B144,AD145/$B145,AD146/$B146,AD147/$B147,AD148/$B148,AD149/$B149)</f>
        <v>25.764866217277238</v>
      </c>
      <c r="AE150" s="1">
        <f t="shared" si="16"/>
        <v>16.493265981315975</v>
      </c>
      <c r="AF150" s="1">
        <f t="shared" si="16"/>
        <v>24.32767205048684</v>
      </c>
      <c r="AG150" s="1">
        <f t="shared" si="16"/>
        <v>27.727850175776776</v>
      </c>
      <c r="AH150" s="1">
        <f t="shared" si="16"/>
        <v>17.713175299386386</v>
      </c>
      <c r="AI150" s="1">
        <f t="shared" si="16"/>
        <v>25.53337783639255</v>
      </c>
      <c r="AJ150" s="1">
        <f t="shared" si="16"/>
        <v>17.7776549412288</v>
      </c>
    </row>
    <row r="151" spans="1:36" ht="15">
      <c r="A151" s="1" t="s">
        <v>103</v>
      </c>
      <c r="B151" s="1">
        <f aca="true" t="shared" si="17" ref="B151:Q151">ROUND(GEOMEAN(B142/B134,B144/B136,B146/B138,B148/B140)*100,0)</f>
        <v>100</v>
      </c>
      <c r="C151" s="1">
        <f t="shared" si="17"/>
        <v>108</v>
      </c>
      <c r="D151" s="1">
        <f t="shared" si="17"/>
        <v>101</v>
      </c>
      <c r="E151" s="1">
        <f t="shared" si="17"/>
        <v>106</v>
      </c>
      <c r="F151" s="1">
        <f t="shared" si="17"/>
        <v>108</v>
      </c>
      <c r="G151" s="1">
        <f t="shared" si="17"/>
        <v>105</v>
      </c>
      <c r="H151" s="1">
        <f t="shared" si="17"/>
        <v>111</v>
      </c>
      <c r="I151" s="1">
        <f t="shared" si="17"/>
        <v>101</v>
      </c>
      <c r="J151" s="1">
        <f t="shared" si="17"/>
        <v>111</v>
      </c>
      <c r="K151" s="1">
        <f t="shared" si="17"/>
        <v>105</v>
      </c>
      <c r="L151" s="1">
        <f t="shared" si="17"/>
        <v>98</v>
      </c>
      <c r="M151" s="1">
        <f t="shared" si="17"/>
        <v>100</v>
      </c>
      <c r="N151" s="1">
        <f t="shared" si="17"/>
        <v>109</v>
      </c>
      <c r="O151" s="1">
        <f t="shared" si="17"/>
        <v>108</v>
      </c>
      <c r="P151" s="1">
        <f t="shared" si="17"/>
        <v>135</v>
      </c>
      <c r="Q151" s="1">
        <f t="shared" si="17"/>
        <v>121</v>
      </c>
      <c r="R151" s="1">
        <f aca="true" t="shared" si="18" ref="R151:T152">ROUND(GEOMEAN(R142/R134,R144/R136,R146/R138,R148/R140)*100,0)</f>
        <v>113</v>
      </c>
      <c r="S151" s="1">
        <f t="shared" si="18"/>
        <v>109</v>
      </c>
      <c r="T151" s="1">
        <f t="shared" si="18"/>
        <v>100</v>
      </c>
      <c r="U151" s="1">
        <f aca="true" t="shared" si="19" ref="U151:AB151">ROUND(GEOMEAN(U142/U134,U144/U136,U146/U138,U148/U140)*100,0)</f>
        <v>115</v>
      </c>
      <c r="V151" s="1">
        <f t="shared" si="19"/>
        <v>102</v>
      </c>
      <c r="W151" s="1">
        <f t="shared" si="19"/>
        <v>114</v>
      </c>
      <c r="X151" s="1">
        <f t="shared" si="19"/>
        <v>102</v>
      </c>
      <c r="Y151" s="1">
        <f t="shared" si="19"/>
        <v>112</v>
      </c>
      <c r="Z151" s="1">
        <f t="shared" si="19"/>
        <v>104</v>
      </c>
      <c r="AA151" s="1">
        <f t="shared" si="19"/>
        <v>100</v>
      </c>
      <c r="AB151" s="1">
        <f t="shared" si="19"/>
        <v>179</v>
      </c>
      <c r="AC151" s="1">
        <f aca="true" t="shared" si="20" ref="AC151:AE152">ROUND(GEOMEAN(AC142/AC134,AC144/AC136,AC146/AC138,AC148/AC140)*100,0)</f>
        <v>100</v>
      </c>
      <c r="AD151" s="1">
        <f t="shared" si="20"/>
        <v>105</v>
      </c>
      <c r="AE151" s="1">
        <f t="shared" si="20"/>
        <v>109</v>
      </c>
      <c r="AF151" s="1">
        <f aca="true" t="shared" si="21" ref="AF151:AI152">ROUND(GEOMEAN(AF142/AF134,AF144/AF136,AF146/AF138,AF148/AF140)*100,0)</f>
        <v>103</v>
      </c>
      <c r="AG151" s="1">
        <f t="shared" si="21"/>
        <v>98</v>
      </c>
      <c r="AH151" s="1">
        <f>ROUND(GEOMEAN(AH142/AH134,AH144/AH136,AH146/AH138,AH148/AH140)*100,0)</f>
        <v>100</v>
      </c>
      <c r="AI151" s="1">
        <f t="shared" si="21"/>
        <v>102</v>
      </c>
      <c r="AJ151" s="1">
        <f>ROUND(GEOMEAN(AJ142/AJ134,AJ144/AJ136,AJ146/AJ138,AJ148/AJ140)*100,0)</f>
        <v>102</v>
      </c>
    </row>
    <row r="152" spans="1:36" ht="15">
      <c r="A152" s="1" t="s">
        <v>104</v>
      </c>
      <c r="B152" s="1">
        <f aca="true" t="shared" si="22" ref="B152:Q152">ROUND(GEOMEAN(B143/B135,B145/B137,B147/B139,B149/B141)*100,0)</f>
        <v>99</v>
      </c>
      <c r="C152" s="1">
        <f t="shared" si="22"/>
        <v>142</v>
      </c>
      <c r="D152" s="1">
        <f t="shared" si="22"/>
        <v>109</v>
      </c>
      <c r="E152" s="1">
        <f t="shared" si="22"/>
        <v>227</v>
      </c>
      <c r="F152" s="1">
        <f t="shared" si="22"/>
        <v>140</v>
      </c>
      <c r="G152" s="1">
        <f t="shared" si="22"/>
        <v>255</v>
      </c>
      <c r="H152" s="1">
        <f t="shared" si="22"/>
        <v>277</v>
      </c>
      <c r="I152" s="1">
        <f t="shared" si="22"/>
        <v>146</v>
      </c>
      <c r="J152" s="1">
        <f t="shared" si="22"/>
        <v>127</v>
      </c>
      <c r="K152" s="1">
        <f t="shared" si="22"/>
        <v>167</v>
      </c>
      <c r="L152" s="1">
        <f t="shared" si="22"/>
        <v>96</v>
      </c>
      <c r="M152" s="1">
        <f t="shared" si="22"/>
        <v>100</v>
      </c>
      <c r="N152" s="1">
        <f t="shared" si="22"/>
        <v>223</v>
      </c>
      <c r="O152" s="1">
        <f t="shared" si="22"/>
        <v>211</v>
      </c>
      <c r="P152" s="1">
        <f t="shared" si="22"/>
        <v>150</v>
      </c>
      <c r="Q152" s="1">
        <f t="shared" si="22"/>
        <v>227</v>
      </c>
      <c r="R152" s="1">
        <f t="shared" si="18"/>
        <v>204</v>
      </c>
      <c r="S152" s="1">
        <f t="shared" si="18"/>
        <v>196</v>
      </c>
      <c r="T152" s="1">
        <f t="shared" si="18"/>
        <v>100</v>
      </c>
      <c r="U152" s="1">
        <f aca="true" t="shared" si="23" ref="U152:AB152">ROUND(GEOMEAN(U143/U135,U145/U137,U147/U139,U149/U141)*100,0)</f>
        <v>213</v>
      </c>
      <c r="V152" s="1">
        <f t="shared" si="23"/>
        <v>148</v>
      </c>
      <c r="W152" s="1">
        <f t="shared" si="23"/>
        <v>217</v>
      </c>
      <c r="X152" s="1">
        <f t="shared" si="23"/>
        <v>154</v>
      </c>
      <c r="Y152" s="1">
        <f t="shared" si="23"/>
        <v>219</v>
      </c>
      <c r="Z152" s="1">
        <f t="shared" si="23"/>
        <v>157</v>
      </c>
      <c r="AA152" s="1">
        <f t="shared" si="23"/>
        <v>99</v>
      </c>
      <c r="AB152" s="1">
        <f t="shared" si="23"/>
        <v>407</v>
      </c>
      <c r="AC152" s="1">
        <f t="shared" si="20"/>
        <v>100</v>
      </c>
      <c r="AD152" s="1">
        <f t="shared" si="20"/>
        <v>136</v>
      </c>
      <c r="AE152" s="1">
        <f t="shared" si="20"/>
        <v>119</v>
      </c>
      <c r="AF152" s="1">
        <f t="shared" si="21"/>
        <v>175</v>
      </c>
      <c r="AG152" s="1">
        <f t="shared" si="21"/>
        <v>98</v>
      </c>
      <c r="AH152" s="1">
        <f>ROUND(GEOMEAN(AH143/AH135,AH145/AH137,AH147/AH139,AH149/AH141)*100,0)</f>
        <v>100</v>
      </c>
      <c r="AI152" s="1">
        <f t="shared" si="21"/>
        <v>103</v>
      </c>
      <c r="AJ152" s="1">
        <f>ROUND(GEOMEAN(AJ143/AJ135,AJ145/AJ137,AJ147/AJ139,AJ149/AJ141)*100,0)</f>
        <v>101</v>
      </c>
    </row>
    <row r="154" spans="1:36" ht="15">
      <c r="A154" s="2" t="s">
        <v>85</v>
      </c>
      <c r="B154" s="1">
        <f aca="true" t="shared" si="24" ref="B154:AJ154">ROUND(GEOMEAN(B5,B20,B34,B41,B48,B61,B74,B87,B97,B119,B132,B150)*1000,0)</f>
        <v>1000</v>
      </c>
      <c r="C154" s="1">
        <f t="shared" si="24"/>
        <v>27904</v>
      </c>
      <c r="D154" s="1">
        <f t="shared" si="24"/>
        <v>24257</v>
      </c>
      <c r="E154" s="1">
        <f t="shared" si="24"/>
        <v>41949</v>
      </c>
      <c r="F154" s="1">
        <f t="shared" si="24"/>
        <v>37914</v>
      </c>
      <c r="G154" s="1">
        <f t="shared" si="24"/>
        <v>30527</v>
      </c>
      <c r="H154" s="1">
        <f t="shared" si="24"/>
        <v>27674</v>
      </c>
      <c r="I154" s="1">
        <f t="shared" si="24"/>
        <v>34413</v>
      </c>
      <c r="J154" s="1">
        <f t="shared" si="24"/>
        <v>23077</v>
      </c>
      <c r="K154" s="1">
        <f t="shared" si="24"/>
        <v>25266</v>
      </c>
      <c r="L154" s="1">
        <f t="shared" si="24"/>
        <v>18939</v>
      </c>
      <c r="M154" s="1">
        <f t="shared" si="24"/>
        <v>27798</v>
      </c>
      <c r="N154" s="1">
        <f t="shared" si="24"/>
        <v>21266</v>
      </c>
      <c r="O154" s="1">
        <f t="shared" si="24"/>
        <v>21243</v>
      </c>
      <c r="P154" s="1">
        <f t="shared" si="24"/>
        <v>16510</v>
      </c>
      <c r="Q154" s="1">
        <f t="shared" si="24"/>
        <v>18531</v>
      </c>
      <c r="R154" s="1">
        <f t="shared" si="24"/>
        <v>21591</v>
      </c>
      <c r="S154" s="1">
        <f t="shared" si="24"/>
        <v>21165</v>
      </c>
      <c r="T154" s="1">
        <f t="shared" si="24"/>
        <v>20697</v>
      </c>
      <c r="U154" s="1">
        <f t="shared" si="24"/>
        <v>17624</v>
      </c>
      <c r="V154" s="1">
        <f t="shared" si="24"/>
        <v>22511</v>
      </c>
      <c r="W154" s="1">
        <f t="shared" si="24"/>
        <v>16741</v>
      </c>
      <c r="X154" s="1">
        <f t="shared" si="24"/>
        <v>3159</v>
      </c>
      <c r="Y154" s="1">
        <f t="shared" si="24"/>
        <v>17518</v>
      </c>
      <c r="Z154" s="1">
        <f t="shared" si="24"/>
        <v>22937</v>
      </c>
      <c r="AA154" s="1">
        <f t="shared" si="24"/>
        <v>23512</v>
      </c>
      <c r="AB154" s="1">
        <f t="shared" si="24"/>
        <v>17809</v>
      </c>
      <c r="AC154" s="1">
        <f t="shared" si="24"/>
        <v>27408</v>
      </c>
      <c r="AD154" s="1">
        <f t="shared" si="24"/>
        <v>23744</v>
      </c>
      <c r="AE154" s="1">
        <f t="shared" si="24"/>
        <v>17454</v>
      </c>
      <c r="AF154" s="1">
        <f t="shared" si="24"/>
        <v>25046</v>
      </c>
      <c r="AG154" s="1">
        <f t="shared" si="24"/>
        <v>26685</v>
      </c>
      <c r="AH154" s="1">
        <f t="shared" si="24"/>
        <v>20647</v>
      </c>
      <c r="AI154" s="1">
        <f t="shared" si="24"/>
        <v>27849</v>
      </c>
      <c r="AJ154" s="1">
        <f t="shared" si="24"/>
        <v>20810</v>
      </c>
    </row>
    <row r="156" spans="3:36" ht="15">
      <c r="C156" s="1" t="s">
        <v>84</v>
      </c>
      <c r="K156" s="8" t="s">
        <v>88</v>
      </c>
      <c r="L156" s="8" t="s">
        <v>89</v>
      </c>
      <c r="M156" s="8"/>
      <c r="N156" s="8" t="s">
        <v>93</v>
      </c>
      <c r="O156" s="8" t="s">
        <v>95</v>
      </c>
      <c r="P156" s="8" t="s">
        <v>98</v>
      </c>
      <c r="Q156" s="8" t="s">
        <v>98</v>
      </c>
      <c r="R156" s="8" t="s">
        <v>96</v>
      </c>
      <c r="S156" s="8" t="s">
        <v>101</v>
      </c>
      <c r="T156" s="8" t="s">
        <v>106</v>
      </c>
      <c r="U156" s="8" t="s">
        <v>108</v>
      </c>
      <c r="V156" s="1" t="s">
        <v>111</v>
      </c>
      <c r="W156" s="1" t="s">
        <v>112</v>
      </c>
      <c r="X156" s="1" t="s">
        <v>113</v>
      </c>
      <c r="Y156" s="9" t="s">
        <v>110</v>
      </c>
      <c r="Z156" s="9" t="s">
        <v>110</v>
      </c>
      <c r="AA156" s="9" t="s">
        <v>120</v>
      </c>
      <c r="AB156" s="9" t="s">
        <v>124</v>
      </c>
      <c r="AC156" s="10" t="s">
        <v>125</v>
      </c>
      <c r="AD156" s="10" t="s">
        <v>111</v>
      </c>
      <c r="AE156" s="9" t="s">
        <v>101</v>
      </c>
      <c r="AF156" s="9" t="s">
        <v>134</v>
      </c>
      <c r="AG156" s="9" t="s">
        <v>135</v>
      </c>
      <c r="AH156" s="9"/>
      <c r="AI156" s="10" t="s">
        <v>125</v>
      </c>
      <c r="AJ156" s="10"/>
    </row>
    <row r="157" spans="23:24" ht="15">
      <c r="W157" s="1" t="s">
        <v>115</v>
      </c>
      <c r="X157" s="1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iXBT.com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Кожемяко</dc:creator>
  <cp:keywords/>
  <dc:description/>
  <cp:lastModifiedBy>Korzh</cp:lastModifiedBy>
  <dcterms:created xsi:type="dcterms:W3CDTF">2009-02-16T09:39:08Z</dcterms:created>
  <dcterms:modified xsi:type="dcterms:W3CDTF">2013-03-26T09:00:44Z</dcterms:modified>
  <cp:category/>
  <cp:version/>
  <cp:contentType/>
  <cp:contentStatus/>
</cp:coreProperties>
</file>