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50" windowHeight="9330" activeTab="0"/>
  </bookViews>
  <sheets>
    <sheet name="FullLoad" sheetId="1" r:id="rId1"/>
    <sheet name="Noise" sheetId="2" r:id="rId2"/>
  </sheets>
  <definedNames/>
  <calcPr fullCalcOnLoad="1"/>
</workbook>
</file>

<file path=xl/sharedStrings.xml><?xml version="1.0" encoding="utf-8"?>
<sst xmlns="http://schemas.openxmlformats.org/spreadsheetml/2006/main" count="30" uniqueCount="20">
  <si>
    <t>dBA</t>
  </si>
  <si>
    <t>ШИМ</t>
  </si>
  <si>
    <t>Напряжение</t>
  </si>
  <si>
    <t>PWM/U(V)</t>
  </si>
  <si>
    <t>DT</t>
  </si>
  <si>
    <t>Rth (К/Вт)</t>
  </si>
  <si>
    <t>P, Вт</t>
  </si>
  <si>
    <t>Корр. темп.</t>
  </si>
  <si>
    <t>Корректированная</t>
  </si>
  <si>
    <t>V(target)</t>
  </si>
  <si>
    <t>RPM(av)</t>
  </si>
  <si>
    <t>V(real)</t>
  </si>
  <si>
    <t>I(A)</t>
  </si>
  <si>
    <t>Troom(C)</t>
  </si>
  <si>
    <t>Tcpu</t>
  </si>
  <si>
    <t>SilverStone AR06</t>
  </si>
  <si>
    <t>INTERCEPT</t>
  </si>
  <si>
    <t>SLOPE</t>
  </si>
  <si>
    <t>Макс. TDP, Вт</t>
  </si>
  <si>
    <t>AMD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</si>
</sst>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425"/>
          <c:h val="0.9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FullLoad!$G$67</c:f>
              <c:strCache>
                <c:ptCount val="1"/>
                <c:pt idx="0">
                  <c:v>P, Вт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FullLoad!$F$69:$F$81</c:f>
              <c:numCache/>
            </c:numRef>
          </c:xVal>
          <c:yVal>
            <c:numRef>
              <c:f>FullLoad!$G$69:$G$81</c:f>
              <c:numCache/>
            </c:numRef>
          </c:yVal>
          <c:smooth val="0"/>
        </c:ser>
        <c:ser>
          <c:idx val="1"/>
          <c:order val="1"/>
          <c:tx>
            <c:strRef>
              <c:f>FullLoad!$G$67</c:f>
              <c:strCache>
                <c:ptCount val="1"/>
                <c:pt idx="0">
                  <c:v>P, Вт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FullLoad!$F$68</c:f>
              <c:numCache/>
            </c:numRef>
          </c:xVal>
          <c:yVal>
            <c:numRef>
              <c:f>FullLoad!$G$68</c:f>
              <c:numCache/>
            </c:numRef>
          </c:yVal>
          <c:smooth val="0"/>
        </c:ser>
        <c:ser>
          <c:idx val="2"/>
          <c:order val="2"/>
          <c:tx>
            <c:strRef>
              <c:f>FullLoad!$G$67</c:f>
              <c:strCache>
                <c:ptCount val="1"/>
                <c:pt idx="0">
                  <c:v>P, Вт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FullLoad!$F$83</c:f>
              <c:numCache/>
            </c:numRef>
          </c:xVal>
          <c:yVal>
            <c:numRef>
              <c:f>FullLoad!$G$83</c:f>
              <c:numCache/>
            </c:numRef>
          </c:yVal>
          <c:smooth val="0"/>
        </c:ser>
        <c:axId val="41753797"/>
        <c:axId val="5928450"/>
      </c:scatterChart>
      <c:valAx>
        <c:axId val="41753797"/>
        <c:scaling>
          <c:orientation val="minMax"/>
          <c:max val="72"/>
          <c:min val="3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28450"/>
        <c:crosses val="autoZero"/>
        <c:crossBetween val="midCat"/>
        <c:dispUnits/>
        <c:majorUnit val="5"/>
      </c:valAx>
      <c:valAx>
        <c:axId val="5928450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753797"/>
        <c:crosses val="autoZero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53"/>
          <c:h val="0.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FullLoad!$B$1</c:f>
              <c:strCache>
                <c:ptCount val="1"/>
                <c:pt idx="0">
                  <c:v>SilverStone AR06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FullLoad!$D$6:$D$17</c:f>
              <c:numCache/>
            </c:numRef>
          </c:xVal>
          <c:yVal>
            <c:numRef>
              <c:f>FullLoad!$N$6:$N$17</c:f>
              <c:numCache/>
            </c:numRef>
          </c:yVal>
          <c:smooth val="0"/>
        </c:ser>
        <c:axId val="9960987"/>
        <c:axId val="62383968"/>
      </c:scatterChart>
      <c:valAx>
        <c:axId val="9960987"/>
        <c:scaling>
          <c:orientation val="minMax"/>
          <c:max val="2500"/>
          <c:min val="1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383968"/>
        <c:crosses val="autoZero"/>
        <c:crossBetween val="midCat"/>
        <c:dispUnits/>
        <c:majorUnit val="200"/>
      </c:valAx>
      <c:valAx>
        <c:axId val="62383968"/>
        <c:scaling>
          <c:orientation val="minMax"/>
          <c:max val="85"/>
          <c:min val="3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960987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5"/>
          <c:y val="0.1385"/>
          <c:w val="0.30825"/>
          <c:h val="0.1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53"/>
          <c:h val="0.94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FullLoad!$A$6</c:f>
              <c:strCache>
                <c:ptCount val="1"/>
                <c:pt idx="0">
                  <c:v>SilverStone AR06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FullLoad!$N$6:$N$17</c:f>
              <c:numCache/>
            </c:numRef>
          </c:xVal>
          <c:yVal>
            <c:numRef>
              <c:f>FullLoad!$I$6:$I$17</c:f>
              <c:numCache/>
            </c:numRef>
          </c:yVal>
          <c:smooth val="0"/>
        </c:ser>
        <c:axId val="5685217"/>
        <c:axId val="6798958"/>
      </c:scatterChart>
      <c:valAx>
        <c:axId val="5685217"/>
        <c:scaling>
          <c:orientation val="minMax"/>
          <c:max val="86"/>
          <c:min val="5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798958"/>
        <c:crosses val="autoZero"/>
        <c:crossBetween val="midCat"/>
        <c:dispUnits/>
        <c:majorUnit val="4"/>
      </c:valAx>
      <c:valAx>
        <c:axId val="6798958"/>
        <c:scaling>
          <c:orientation val="minMax"/>
          <c:max val="38"/>
          <c:min val="1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85217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1305"/>
          <c:w val="0.32325"/>
          <c:h val="0.1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425"/>
          <c:h val="0.94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FullLoad!$B$1</c:f>
              <c:strCache>
                <c:ptCount val="1"/>
                <c:pt idx="0">
                  <c:v>SilverStone AR06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FullLoad!$J$6:$J$17</c:f>
              <c:numCache/>
            </c:numRef>
          </c:xVal>
          <c:yVal>
            <c:numRef>
              <c:f>FullLoad!$G$6:$G$17</c:f>
              <c:numCache/>
            </c:numRef>
          </c:yVal>
          <c:smooth val="0"/>
        </c:ser>
        <c:axId val="21277591"/>
        <c:axId val="8173228"/>
      </c:scatterChart>
      <c:valAx>
        <c:axId val="21277591"/>
        <c:scaling>
          <c:orientation val="minMax"/>
          <c:max val="12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173228"/>
        <c:crosses val="autoZero"/>
        <c:crossBetween val="midCat"/>
        <c:dispUnits/>
        <c:majorUnit val="1"/>
      </c:valAx>
      <c:valAx>
        <c:axId val="8173228"/>
        <c:scaling>
          <c:orientation val="minMax"/>
          <c:max val="25.5"/>
          <c:min val="2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277591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52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Noise!$B$2</c:f>
              <c:strCache>
                <c:ptCount val="1"/>
                <c:pt idx="0">
                  <c:v>ШИМ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Noise!$D$4:$D$16</c:f>
              <c:numCache/>
            </c:numRef>
          </c:xVal>
          <c:yVal>
            <c:numRef>
              <c:f>Noise!$G$4:$G$16</c:f>
              <c:numCache/>
            </c:numRef>
          </c:yVal>
          <c:smooth val="0"/>
        </c:ser>
        <c:ser>
          <c:idx val="8"/>
          <c:order val="1"/>
          <c:tx>
            <c:strRef>
              <c:f>Noise!$B$1</c:f>
              <c:strCache>
                <c:ptCount val="1"/>
                <c:pt idx="0">
                  <c:v>Напряжение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Noise!$D$17</c:f>
              <c:numCache/>
            </c:numRef>
          </c:xVal>
          <c:yVal>
            <c:numRef>
              <c:f>Noise!$G$17</c:f>
              <c:numCache/>
            </c:numRef>
          </c:yVal>
          <c:smooth val="0"/>
        </c:ser>
        <c:axId val="39143101"/>
        <c:axId val="39098266"/>
      </c:scatterChart>
      <c:valAx>
        <c:axId val="39143101"/>
        <c:scaling>
          <c:orientation val="minMax"/>
          <c:max val="2600"/>
          <c:min val="10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098266"/>
        <c:crosses val="autoZero"/>
        <c:crossBetween val="midCat"/>
        <c:dispUnits/>
        <c:majorUnit val="200"/>
      </c:valAx>
      <c:valAx>
        <c:axId val="39098266"/>
        <c:scaling>
          <c:orientation val="minMax"/>
          <c:max val="38"/>
          <c:min val="1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143101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25"/>
          <c:y val="0.0705"/>
          <c:w val="0.25475"/>
          <c:h val="0.1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47"/>
          <c:h val="0.93425"/>
        </c:manualLayout>
      </c:layout>
      <c:scatterChart>
        <c:scatterStyle val="lineMarker"/>
        <c:varyColors val="0"/>
        <c:ser>
          <c:idx val="1"/>
          <c:order val="0"/>
          <c:tx>
            <c:strRef>
              <c:f>Noise!$A$4</c:f>
              <c:strCache>
                <c:ptCount val="1"/>
                <c:pt idx="0">
                  <c:v>SilverStone AR06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Noise!$C$17:$C$18</c:f>
              <c:numCache/>
            </c:numRef>
          </c:xVal>
          <c:yVal>
            <c:numRef>
              <c:f>Noise!$D$17:$D$18</c:f>
              <c:numCache/>
            </c:numRef>
          </c:yVal>
          <c:smooth val="0"/>
        </c:ser>
        <c:axId val="38515411"/>
        <c:axId val="30938296"/>
      </c:scatterChart>
      <c:valAx>
        <c:axId val="38515411"/>
        <c:scaling>
          <c:orientation val="minMax"/>
          <c:max val="6"/>
          <c:min val="3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938296"/>
        <c:crosses val="autoZero"/>
        <c:crossBetween val="midCat"/>
        <c:dispUnits/>
        <c:majorUnit val="0.5"/>
        <c:minorUnit val="0.1"/>
      </c:valAx>
      <c:valAx>
        <c:axId val="30938296"/>
        <c:scaling>
          <c:orientation val="minMax"/>
          <c:max val="1500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515411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525"/>
          <c:h val="0.93525"/>
        </c:manualLayout>
      </c:layout>
      <c:scatterChart>
        <c:scatterStyle val="lineMarker"/>
        <c:varyColors val="0"/>
        <c:ser>
          <c:idx val="1"/>
          <c:order val="0"/>
          <c:tx>
            <c:strRef>
              <c:f>Noise!$A$4</c:f>
              <c:strCache>
                <c:ptCount val="1"/>
                <c:pt idx="0">
                  <c:v>SilverStone AR06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Noise!$B$4:$B$16</c:f>
              <c:numCache/>
            </c:numRef>
          </c:xVal>
          <c:yVal>
            <c:numRef>
              <c:f>Noise!$D$4:$D$16</c:f>
              <c:numCache/>
            </c:numRef>
          </c:yVal>
          <c:smooth val="0"/>
        </c:ser>
        <c:axId val="66653529"/>
        <c:axId val="61189510"/>
      </c:scatterChart>
      <c:valAx>
        <c:axId val="66653529"/>
        <c:scaling>
          <c:orientation val="minMax"/>
          <c:max val="100"/>
          <c:min val="4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89510"/>
        <c:crossesAt val="25"/>
        <c:crossBetween val="midCat"/>
        <c:dispUnits/>
        <c:majorUnit val="5"/>
        <c:minorUnit val="1"/>
      </c:valAx>
      <c:valAx>
        <c:axId val="61189510"/>
        <c:scaling>
          <c:orientation val="minMax"/>
          <c:max val="2600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653529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25"/>
          <c:y val="0.08125"/>
          <c:w val="0.2925"/>
          <c:h val="0.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0.33875</cdr:x>
      <cdr:y>0.94</cdr:y>
    </cdr:from>
    <cdr:to>
      <cdr:x>0.7275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3371850"/>
          <a:ext cx="1990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  <cdr:relSizeAnchor xmlns:cdr="http://schemas.openxmlformats.org/drawingml/2006/chartDrawing">
    <cdr:from>
      <cdr:x>0</cdr:x>
      <cdr:y>0.257</cdr:y>
    </cdr:from>
    <cdr:to>
      <cdr:x>0.0495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14400"/>
          <a:ext cx="257175" cy="1352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Мощность, Вт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0.2475</cdr:x>
      <cdr:y>0.93075</cdr:y>
    </cdr:from>
    <cdr:to>
      <cdr:x>0.824</cdr:x>
      <cdr:y>0.9895</cdr:y>
    </cdr:to>
    <cdr:sp>
      <cdr:nvSpPr>
        <cdr:cNvPr id="1" name="TextBox 1"/>
        <cdr:cNvSpPr txBox="1">
          <a:spLocks noChangeArrowheads="1"/>
        </cdr:cNvSpPr>
      </cdr:nvSpPr>
      <cdr:spPr>
        <a:xfrm>
          <a:off x="1266825" y="3333750"/>
          <a:ext cx="29527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  <cdr:relSizeAnchor xmlns:cdr="http://schemas.openxmlformats.org/drawingml/2006/chartDrawing">
    <cdr:from>
      <cdr:x>0</cdr:x>
      <cdr:y>0.32525</cdr:y>
    </cdr:from>
    <cdr:to>
      <cdr:x>0.0435</cdr:x>
      <cdr:y>0.66075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162050"/>
          <a:ext cx="219075" cy="1200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0.40675</cdr:x>
      <cdr:y>0.94025</cdr:y>
    </cdr:from>
    <cdr:to>
      <cdr:x>0.67625</cdr:x>
      <cdr:y>0.9885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3371850"/>
          <a:ext cx="1381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  <cdr:relSizeAnchor xmlns:cdr="http://schemas.openxmlformats.org/drawingml/2006/chartDrawing">
    <cdr:from>
      <cdr:x>0</cdr:x>
      <cdr:y>0.25775</cdr:y>
    </cdr:from>
    <cdr:to>
      <cdr:x>0.0435</cdr:x>
      <cdr:y>0.6365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23925"/>
          <a:ext cx="219075" cy="1362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Уровень шума, дБА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0.94125</cdr:y>
    </cdr:from>
    <cdr:to>
      <cdr:x>0.72975</cdr:x>
      <cdr:y>0.9895</cdr:y>
    </cdr:to>
    <cdr:sp>
      <cdr:nvSpPr>
        <cdr:cNvPr id="1" name="TextBox 1"/>
        <cdr:cNvSpPr txBox="1">
          <a:spLocks noChangeArrowheads="1"/>
        </cdr:cNvSpPr>
      </cdr:nvSpPr>
      <cdr:spPr>
        <a:xfrm>
          <a:off x="1762125" y="3371850"/>
          <a:ext cx="1971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Номер точки</a:t>
          </a:r>
        </a:p>
      </cdr:txBody>
    </cdr:sp>
  </cdr:relSizeAnchor>
  <cdr:relSizeAnchor xmlns:cdr="http://schemas.openxmlformats.org/drawingml/2006/chartDrawing">
    <cdr:from>
      <cdr:x>0</cdr:x>
      <cdr:y>0.25775</cdr:y>
    </cdr:from>
    <cdr:to>
      <cdr:x>0.05275</cdr:x>
      <cdr:y>0.6365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23925"/>
          <a:ext cx="266700" cy="1362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23</xdr:col>
      <xdr:colOff>66675</xdr:colOff>
      <xdr:row>49</xdr:row>
      <xdr:rowOff>85725</xdr:rowOff>
    </xdr:from>
    <xdr:to>
      <xdr:col>31</xdr:col>
      <xdr:colOff>314325</xdr:colOff>
      <xdr:row>71</xdr:row>
      <xdr:rowOff>114300</xdr:rowOff>
    </xdr:to>
    <xdr:graphicFrame>
      <xdr:nvGraphicFramePr>
        <xdr:cNvPr id="1" name="Chart 2"/>
        <xdr:cNvGraphicFramePr/>
      </xdr:nvGraphicFramePr>
      <xdr:xfrm>
        <a:off x="15182850" y="8020050"/>
        <a:ext cx="51244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15</xdr:col>
      <xdr:colOff>504825</xdr:colOff>
      <xdr:row>1</xdr:row>
      <xdr:rowOff>38100</xdr:rowOff>
    </xdr:from>
    <xdr:to>
      <xdr:col>24</xdr:col>
      <xdr:colOff>142875</xdr:colOff>
      <xdr:row>23</xdr:row>
      <xdr:rowOff>66675</xdr:rowOff>
    </xdr:to>
    <xdr:graphicFrame>
      <xdr:nvGraphicFramePr>
        <xdr:cNvPr id="2" name="Chart 3"/>
        <xdr:cNvGraphicFramePr/>
      </xdr:nvGraphicFramePr>
      <xdr:xfrm>
        <a:off x="10744200" y="200025"/>
        <a:ext cx="51244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514350</xdr:colOff>
      <xdr:row>23</xdr:row>
      <xdr:rowOff>152400</xdr:rowOff>
    </xdr:from>
    <xdr:to>
      <xdr:col>24</xdr:col>
      <xdr:colOff>152400</xdr:colOff>
      <xdr:row>46</xdr:row>
      <xdr:rowOff>19050</xdr:rowOff>
    </xdr:to>
    <xdr:graphicFrame>
      <xdr:nvGraphicFramePr>
        <xdr:cNvPr id="3" name="Chart 4"/>
        <xdr:cNvGraphicFramePr/>
      </xdr:nvGraphicFramePr>
      <xdr:xfrm>
        <a:off x="10753725" y="3876675"/>
        <a:ext cx="51244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14</xdr:col>
      <xdr:colOff>228600</xdr:colOff>
      <xdr:row>49</xdr:row>
      <xdr:rowOff>28575</xdr:rowOff>
    </xdr:from>
    <xdr:to>
      <xdr:col>22</xdr:col>
      <xdr:colOff>476250</xdr:colOff>
      <xdr:row>71</xdr:row>
      <xdr:rowOff>57150</xdr:rowOff>
    </xdr:to>
    <xdr:graphicFrame>
      <xdr:nvGraphicFramePr>
        <xdr:cNvPr id="4" name="Chart 5"/>
        <xdr:cNvGraphicFramePr/>
      </xdr:nvGraphicFramePr>
      <xdr:xfrm>
        <a:off x="9858375" y="7962900"/>
        <a:ext cx="5124450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0.22125</cdr:x>
      <cdr:y>0.935</cdr:y>
    </cdr:from>
    <cdr:to>
      <cdr:x>0.843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3362325"/>
          <a:ext cx="3190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0.0435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9075" cy="3600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Уровень шума, дБА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0.12275</cdr:x>
      <cdr:y>0.93725</cdr:y>
    </cdr:from>
    <cdr:to>
      <cdr:x>0.97375</cdr:x>
      <cdr:y>0.98625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3371850"/>
          <a:ext cx="4371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Напряжение питания, В</a:t>
          </a:r>
        </a:p>
      </cdr:txBody>
    </cdr:sp>
  </cdr:relSizeAnchor>
  <cdr:relSizeAnchor xmlns:cdr="http://schemas.openxmlformats.org/drawingml/2006/chartDrawing">
    <cdr:from>
      <cdr:x>0</cdr:x>
      <cdr:y>0.1095</cdr:y>
    </cdr:from>
    <cdr:to>
      <cdr:x>0.05525</cdr:x>
      <cdr:y>0.777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90525"/>
          <a:ext cx="285750" cy="2400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0.91875</cdr:y>
    </cdr:from>
    <cdr:to>
      <cdr:x>0.86725</cdr:x>
      <cdr:y>0.98275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3305175"/>
          <a:ext cx="3286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Коэфф. заполнения ШИМ</a:t>
          </a:r>
        </a:p>
      </cdr:txBody>
    </cdr:sp>
  </cdr:relSizeAnchor>
  <cdr:relSizeAnchor xmlns:cdr="http://schemas.openxmlformats.org/drawingml/2006/chartDrawing">
    <cdr:from>
      <cdr:x>0</cdr:x>
      <cdr:y>0.19575</cdr:y>
    </cdr:from>
    <cdr:to>
      <cdr:x>0.05525</cdr:x>
      <cdr:y>0.74425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95325"/>
          <a:ext cx="285750" cy="1971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171450</xdr:colOff>
      <xdr:row>2</xdr:row>
      <xdr:rowOff>47625</xdr:rowOff>
    </xdr:from>
    <xdr:to>
      <xdr:col>15</xdr:col>
      <xdr:colOff>428625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4867275" y="371475"/>
        <a:ext cx="51339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180975</xdr:colOff>
      <xdr:row>25</xdr:row>
      <xdr:rowOff>47625</xdr:rowOff>
    </xdr:from>
    <xdr:to>
      <xdr:col>15</xdr:col>
      <xdr:colOff>438150</xdr:colOff>
      <xdr:row>47</xdr:row>
      <xdr:rowOff>85725</xdr:rowOff>
    </xdr:to>
    <xdr:graphicFrame>
      <xdr:nvGraphicFramePr>
        <xdr:cNvPr id="2" name="Chart 2"/>
        <xdr:cNvGraphicFramePr/>
      </xdr:nvGraphicFramePr>
      <xdr:xfrm>
        <a:off x="4876800" y="4095750"/>
        <a:ext cx="51339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514350</xdr:colOff>
      <xdr:row>2</xdr:row>
      <xdr:rowOff>57150</xdr:rowOff>
    </xdr:from>
    <xdr:to>
      <xdr:col>24</xdr:col>
      <xdr:colOff>161925</xdr:colOff>
      <xdr:row>24</xdr:row>
      <xdr:rowOff>95250</xdr:rowOff>
    </xdr:to>
    <xdr:graphicFrame>
      <xdr:nvGraphicFramePr>
        <xdr:cNvPr id="3" name="Chart 3"/>
        <xdr:cNvGraphicFramePr/>
      </xdr:nvGraphicFramePr>
      <xdr:xfrm>
        <a:off x="10086975" y="381000"/>
        <a:ext cx="51339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selection activeCell="B2" sqref="B2:B4"/>
    </sheetView>
  </sheetViews>
  <sheetFormatPr defaultColWidth="9.140625" defaultRowHeight="12.75"/>
  <cols>
    <col min="1" max="1" width="25.57421875" style="0" customWidth="1"/>
  </cols>
  <sheetData>
    <row r="1" ht="12.75">
      <c r="B1" t="s">
        <v>15</v>
      </c>
    </row>
    <row r="4" ht="12.75">
      <c r="N4" s="2" t="s">
        <v>8</v>
      </c>
    </row>
    <row r="5" spans="2:15" ht="12.75">
      <c r="B5" s="2" t="s">
        <v>3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0</v>
      </c>
      <c r="J5" s="2"/>
      <c r="K5" s="2" t="s">
        <v>6</v>
      </c>
      <c r="L5" s="2" t="s">
        <v>4</v>
      </c>
      <c r="M5" s="2" t="s">
        <v>5</v>
      </c>
      <c r="N5" s="2" t="s">
        <v>7</v>
      </c>
      <c r="O5" s="2" t="s">
        <v>18</v>
      </c>
    </row>
    <row r="6" spans="1:15" ht="12.75">
      <c r="A6" t="s">
        <v>15</v>
      </c>
      <c r="B6">
        <v>100</v>
      </c>
      <c r="C6">
        <v>12</v>
      </c>
      <c r="D6">
        <v>2495.6</v>
      </c>
      <c r="E6">
        <v>12.0261</v>
      </c>
      <c r="F6">
        <v>0.134384</v>
      </c>
      <c r="G6">
        <v>23.7847</v>
      </c>
      <c r="H6">
        <v>52.1</v>
      </c>
      <c r="I6">
        <v>36.4</v>
      </c>
      <c r="J6">
        <v>1</v>
      </c>
      <c r="K6">
        <f>$J$69+$K$69*H6</f>
        <v>132.42903306629532</v>
      </c>
      <c r="L6">
        <f aca="true" t="shared" si="0" ref="L6:L17">H6-G6</f>
        <v>28.3153</v>
      </c>
      <c r="M6" s="1">
        <f aca="true" t="shared" si="1" ref="M6:M17">L6/K6</f>
        <v>0.2138148965100808</v>
      </c>
      <c r="N6">
        <f aca="true" t="shared" si="2" ref="N6:N17">L6+24</f>
        <v>52.3153</v>
      </c>
      <c r="O6">
        <f aca="true" t="shared" si="3" ref="O6:O17">36/M6</f>
        <v>168.3699339363041</v>
      </c>
    </row>
    <row r="7" spans="2:15" ht="12.75">
      <c r="B7">
        <v>95</v>
      </c>
      <c r="C7">
        <v>12</v>
      </c>
      <c r="D7">
        <v>2411.26</v>
      </c>
      <c r="E7">
        <v>12.0263</v>
      </c>
      <c r="F7">
        <v>0.124355</v>
      </c>
      <c r="G7">
        <v>23.2721</v>
      </c>
      <c r="H7">
        <v>53.1</v>
      </c>
      <c r="I7">
        <v>35.6</v>
      </c>
      <c r="J7">
        <v>2</v>
      </c>
      <c r="K7">
        <f aca="true" t="shared" si="4" ref="K7:K17">$J$69+$K$69*H7</f>
        <v>132.96591036556407</v>
      </c>
      <c r="L7">
        <f t="shared" si="0"/>
        <v>29.827900000000003</v>
      </c>
      <c r="M7" s="1">
        <f t="shared" si="1"/>
        <v>0.2243274228559332</v>
      </c>
      <c r="N7">
        <f t="shared" si="2"/>
        <v>53.8279</v>
      </c>
      <c r="O7">
        <f t="shared" si="3"/>
        <v>160.47971104772063</v>
      </c>
    </row>
    <row r="8" spans="2:15" ht="12.75">
      <c r="B8">
        <v>90</v>
      </c>
      <c r="C8">
        <v>12</v>
      </c>
      <c r="D8">
        <v>2311.5</v>
      </c>
      <c r="E8">
        <v>12.0275</v>
      </c>
      <c r="F8">
        <v>0.111785</v>
      </c>
      <c r="G8">
        <v>23.207</v>
      </c>
      <c r="H8">
        <v>54.2</v>
      </c>
      <c r="I8">
        <v>34.4</v>
      </c>
      <c r="J8">
        <v>3</v>
      </c>
      <c r="K8">
        <f t="shared" si="4"/>
        <v>133.55647539475973</v>
      </c>
      <c r="L8">
        <f t="shared" si="0"/>
        <v>30.993000000000002</v>
      </c>
      <c r="M8" s="1">
        <f t="shared" si="1"/>
        <v>0.23205913384875126</v>
      </c>
      <c r="N8">
        <f t="shared" si="2"/>
        <v>54.993</v>
      </c>
      <c r="O8">
        <f t="shared" si="3"/>
        <v>155.13287239735908</v>
      </c>
    </row>
    <row r="9" spans="2:15" ht="12.75">
      <c r="B9">
        <v>85</v>
      </c>
      <c r="C9">
        <v>12</v>
      </c>
      <c r="D9">
        <v>2224.82</v>
      </c>
      <c r="E9">
        <v>12.0274</v>
      </c>
      <c r="F9">
        <v>0.100457</v>
      </c>
      <c r="G9">
        <v>23.2904</v>
      </c>
      <c r="H9">
        <v>55.1</v>
      </c>
      <c r="I9">
        <v>33.2</v>
      </c>
      <c r="J9">
        <v>4</v>
      </c>
      <c r="K9">
        <f t="shared" si="4"/>
        <v>134.03966496410163</v>
      </c>
      <c r="L9">
        <f t="shared" si="0"/>
        <v>31.8096</v>
      </c>
      <c r="M9" s="1">
        <f t="shared" si="1"/>
        <v>0.2373148277304275</v>
      </c>
      <c r="N9">
        <f t="shared" si="2"/>
        <v>55.8096</v>
      </c>
      <c r="O9">
        <f t="shared" si="3"/>
        <v>151.69722155285382</v>
      </c>
    </row>
    <row r="10" spans="2:15" ht="12.75">
      <c r="B10">
        <v>80</v>
      </c>
      <c r="C10">
        <v>12</v>
      </c>
      <c r="D10">
        <v>2127.71</v>
      </c>
      <c r="E10">
        <v>12.0288</v>
      </c>
      <c r="F10">
        <v>0.0919727</v>
      </c>
      <c r="G10">
        <v>23.6523</v>
      </c>
      <c r="H10">
        <v>56.4</v>
      </c>
      <c r="I10">
        <v>31.8</v>
      </c>
      <c r="J10">
        <v>5</v>
      </c>
      <c r="K10">
        <f t="shared" si="4"/>
        <v>134.73760545315105</v>
      </c>
      <c r="L10">
        <f t="shared" si="0"/>
        <v>32.747699999999995</v>
      </c>
      <c r="M10" s="1">
        <f t="shared" si="1"/>
        <v>0.2430479589559467</v>
      </c>
      <c r="N10">
        <f t="shared" si="2"/>
        <v>56.747699999999995</v>
      </c>
      <c r="O10">
        <f t="shared" si="3"/>
        <v>148.11891510895234</v>
      </c>
    </row>
    <row r="11" spans="2:15" ht="12.75">
      <c r="B11">
        <v>75</v>
      </c>
      <c r="C11">
        <v>12</v>
      </c>
      <c r="D11">
        <v>2012.61</v>
      </c>
      <c r="E11">
        <v>12.03</v>
      </c>
      <c r="F11">
        <v>0.0811713</v>
      </c>
      <c r="G11">
        <v>23.5729</v>
      </c>
      <c r="H11">
        <v>58.1</v>
      </c>
      <c r="I11">
        <v>30.3</v>
      </c>
      <c r="J11">
        <v>6</v>
      </c>
      <c r="K11">
        <f t="shared" si="4"/>
        <v>135.65029686190795</v>
      </c>
      <c r="L11">
        <f t="shared" si="0"/>
        <v>34.527100000000004</v>
      </c>
      <c r="M11" s="1">
        <f t="shared" si="1"/>
        <v>0.25453022071266534</v>
      </c>
      <c r="N11">
        <f t="shared" si="2"/>
        <v>58.527100000000004</v>
      </c>
      <c r="O11">
        <f t="shared" si="3"/>
        <v>141.43703603918908</v>
      </c>
    </row>
    <row r="12" spans="2:15" ht="12.75">
      <c r="B12">
        <v>70</v>
      </c>
      <c r="C12">
        <v>12</v>
      </c>
      <c r="D12">
        <v>1906.06</v>
      </c>
      <c r="E12">
        <v>12.0313</v>
      </c>
      <c r="F12">
        <v>0.0725147</v>
      </c>
      <c r="G12">
        <v>23.4706</v>
      </c>
      <c r="H12">
        <v>59.8</v>
      </c>
      <c r="I12">
        <v>28.8</v>
      </c>
      <c r="J12">
        <v>7</v>
      </c>
      <c r="K12">
        <f t="shared" si="4"/>
        <v>136.56298827066485</v>
      </c>
      <c r="L12">
        <f t="shared" si="0"/>
        <v>36.32939999999999</v>
      </c>
      <c r="M12" s="1">
        <f t="shared" si="1"/>
        <v>0.2660266918588214</v>
      </c>
      <c r="N12">
        <f t="shared" si="2"/>
        <v>60.32939999999999</v>
      </c>
      <c r="O12">
        <f t="shared" si="3"/>
        <v>135.32476665576462</v>
      </c>
    </row>
    <row r="13" spans="2:15" ht="12.75">
      <c r="B13">
        <v>65</v>
      </c>
      <c r="C13">
        <v>12</v>
      </c>
      <c r="D13">
        <v>1774.52</v>
      </c>
      <c r="E13">
        <v>12.0316</v>
      </c>
      <c r="F13">
        <v>0.0630119</v>
      </c>
      <c r="G13">
        <v>23.191</v>
      </c>
      <c r="H13">
        <v>62.4</v>
      </c>
      <c r="I13">
        <v>27</v>
      </c>
      <c r="J13">
        <v>8</v>
      </c>
      <c r="K13">
        <f t="shared" si="4"/>
        <v>137.95886924876368</v>
      </c>
      <c r="L13">
        <f t="shared" si="0"/>
        <v>39.209</v>
      </c>
      <c r="M13" s="1">
        <f t="shared" si="1"/>
        <v>0.2842078962629028</v>
      </c>
      <c r="N13">
        <f t="shared" si="2"/>
        <v>63.209</v>
      </c>
      <c r="O13">
        <f t="shared" si="3"/>
        <v>126.66783883688674</v>
      </c>
    </row>
    <row r="14" spans="2:15" ht="12.75">
      <c r="B14">
        <v>60</v>
      </c>
      <c r="C14">
        <v>12</v>
      </c>
      <c r="D14">
        <v>1660.57</v>
      </c>
      <c r="E14">
        <v>12.0327</v>
      </c>
      <c r="F14">
        <v>0.0553064</v>
      </c>
      <c r="G14">
        <v>23.3529</v>
      </c>
      <c r="H14">
        <v>66.2</v>
      </c>
      <c r="I14">
        <v>25.1</v>
      </c>
      <c r="J14">
        <v>9</v>
      </c>
      <c r="K14">
        <f t="shared" si="4"/>
        <v>139.99900298598502</v>
      </c>
      <c r="L14">
        <f t="shared" si="0"/>
        <v>42.8471</v>
      </c>
      <c r="M14" s="1">
        <f t="shared" si="1"/>
        <v>0.3060528938501749</v>
      </c>
      <c r="N14">
        <f t="shared" si="2"/>
        <v>66.8471</v>
      </c>
      <c r="O14">
        <f t="shared" si="3"/>
        <v>117.62672637110705</v>
      </c>
    </row>
    <row r="15" spans="2:15" ht="12.75">
      <c r="B15">
        <v>55</v>
      </c>
      <c r="C15">
        <v>12</v>
      </c>
      <c r="D15">
        <v>1541.08</v>
      </c>
      <c r="E15">
        <v>12.0328</v>
      </c>
      <c r="F15">
        <v>0.0482374</v>
      </c>
      <c r="G15">
        <v>23.5553</v>
      </c>
      <c r="H15">
        <v>69.1</v>
      </c>
      <c r="I15" s="4">
        <v>23.3</v>
      </c>
      <c r="J15">
        <v>10</v>
      </c>
      <c r="K15">
        <f t="shared" si="4"/>
        <v>141.55594715386445</v>
      </c>
      <c r="L15">
        <f t="shared" si="0"/>
        <v>45.54469999999999</v>
      </c>
      <c r="M15" s="1">
        <f t="shared" si="1"/>
        <v>0.32174345843975816</v>
      </c>
      <c r="N15">
        <f t="shared" si="2"/>
        <v>69.54469999999999</v>
      </c>
      <c r="O15" s="4">
        <f t="shared" si="3"/>
        <v>111.89038675277521</v>
      </c>
    </row>
    <row r="16" spans="2:15" ht="12.75">
      <c r="B16">
        <v>50</v>
      </c>
      <c r="C16">
        <v>12</v>
      </c>
      <c r="D16">
        <v>1401.44</v>
      </c>
      <c r="E16">
        <v>12.0338</v>
      </c>
      <c r="F16">
        <v>0.0404889</v>
      </c>
      <c r="G16">
        <v>23.1196</v>
      </c>
      <c r="H16">
        <v>74.5</v>
      </c>
      <c r="I16">
        <v>20.9</v>
      </c>
      <c r="J16">
        <v>11</v>
      </c>
      <c r="K16">
        <f t="shared" si="4"/>
        <v>144.45508456991584</v>
      </c>
      <c r="L16">
        <f t="shared" si="0"/>
        <v>51.3804</v>
      </c>
      <c r="M16" s="1">
        <f t="shared" si="1"/>
        <v>0.35568426097962674</v>
      </c>
      <c r="N16">
        <f t="shared" si="2"/>
        <v>75.38040000000001</v>
      </c>
      <c r="O16">
        <f t="shared" si="3"/>
        <v>101.2133623817053</v>
      </c>
    </row>
    <row r="17" spans="2:15" ht="12.75">
      <c r="B17">
        <v>45</v>
      </c>
      <c r="C17">
        <v>12</v>
      </c>
      <c r="D17">
        <v>1283.23</v>
      </c>
      <c r="E17">
        <v>12.0348</v>
      </c>
      <c r="F17">
        <v>0.0341806</v>
      </c>
      <c r="G17">
        <v>23.2778</v>
      </c>
      <c r="H17">
        <v>82.9</v>
      </c>
      <c r="I17">
        <v>19.2</v>
      </c>
      <c r="J17">
        <v>12</v>
      </c>
      <c r="K17">
        <f t="shared" si="4"/>
        <v>148.96485388377351</v>
      </c>
      <c r="L17">
        <f t="shared" si="0"/>
        <v>59.62220000000001</v>
      </c>
      <c r="M17" s="1">
        <f t="shared" si="1"/>
        <v>0.4002434026922813</v>
      </c>
      <c r="N17">
        <f t="shared" si="2"/>
        <v>83.6222</v>
      </c>
      <c r="O17">
        <f t="shared" si="3"/>
        <v>89.94526769921012</v>
      </c>
    </row>
    <row r="18" ht="12.75">
      <c r="M18" s="1"/>
    </row>
    <row r="19" ht="12.75">
      <c r="M19" s="1"/>
    </row>
    <row r="20" ht="12.75">
      <c r="M20" s="1"/>
    </row>
    <row r="21" ht="12.75">
      <c r="M21" s="1"/>
    </row>
    <row r="22" ht="12.75">
      <c r="M22" s="1"/>
    </row>
    <row r="23" ht="12.75">
      <c r="M23" s="1"/>
    </row>
    <row r="24" ht="12.75">
      <c r="M24" s="1"/>
    </row>
    <row r="25" ht="12.75">
      <c r="M25" s="1"/>
    </row>
    <row r="26" ht="12.75">
      <c r="M26" s="1"/>
    </row>
    <row r="27" ht="12.75">
      <c r="M27" s="1"/>
    </row>
    <row r="28" ht="12.75">
      <c r="M28" s="1"/>
    </row>
    <row r="66" ht="12.75">
      <c r="F66" s="2" t="s">
        <v>19</v>
      </c>
    </row>
    <row r="67" spans="6:7" ht="12.75">
      <c r="F67" s="2" t="s">
        <v>7</v>
      </c>
      <c r="G67" s="2" t="s">
        <v>6</v>
      </c>
    </row>
    <row r="68" spans="6:11" ht="12.75">
      <c r="F68">
        <v>30</v>
      </c>
      <c r="G68">
        <v>15.748918591999999</v>
      </c>
      <c r="H68">
        <f>G81-G69</f>
        <v>17.49059211000001</v>
      </c>
      <c r="I68">
        <f>F81-F69</f>
        <v>31.586799999999997</v>
      </c>
      <c r="J68" s="2" t="s">
        <v>16</v>
      </c>
      <c r="K68" s="2" t="s">
        <v>17</v>
      </c>
    </row>
    <row r="69" spans="6:11" ht="12.75">
      <c r="F69">
        <v>39.3194</v>
      </c>
      <c r="G69">
        <v>125.75787188</v>
      </c>
      <c r="H69">
        <f>$J$69+$K$69*F69</f>
        <v>125.56741905526083</v>
      </c>
      <c r="J69" s="2">
        <f>INTERCEPT(G69:G81,F69:F81)</f>
        <v>104.45772577439222</v>
      </c>
      <c r="K69" s="2">
        <f>SLOPE(G69:G81,F69:F81)</f>
        <v>0.5368772992687734</v>
      </c>
    </row>
    <row r="70" spans="6:8" ht="12.75">
      <c r="F70">
        <v>39.4063</v>
      </c>
      <c r="G70">
        <v>126.03758496</v>
      </c>
      <c r="H70">
        <f aca="true" t="shared" si="5" ref="H70:H81">$J$69+$K$69*F70</f>
        <v>125.61407369256727</v>
      </c>
    </row>
    <row r="71" spans="6:8" ht="12.75">
      <c r="F71">
        <v>39.965999999999994</v>
      </c>
      <c r="G71">
        <v>126.1356486</v>
      </c>
      <c r="H71">
        <f t="shared" si="5"/>
        <v>125.914563916968</v>
      </c>
    </row>
    <row r="72" spans="6:8" ht="12.75">
      <c r="F72">
        <v>40.6781</v>
      </c>
      <c r="G72">
        <v>126.49156848</v>
      </c>
      <c r="H72">
        <f t="shared" si="5"/>
        <v>126.2968742417773</v>
      </c>
    </row>
    <row r="73" spans="6:8" ht="12.75">
      <c r="F73">
        <v>41.3699</v>
      </c>
      <c r="G73">
        <v>126.81620160000001</v>
      </c>
      <c r="H73">
        <f t="shared" si="5"/>
        <v>126.66828595741144</v>
      </c>
    </row>
    <row r="74" spans="6:8" ht="12.75">
      <c r="F74">
        <v>42.701499999999996</v>
      </c>
      <c r="G74">
        <v>127.35204703000001</v>
      </c>
      <c r="H74">
        <f t="shared" si="5"/>
        <v>127.38319176911774</v>
      </c>
    </row>
    <row r="75" spans="6:8" ht="12.75">
      <c r="F75">
        <v>43.8772</v>
      </c>
      <c r="G75">
        <v>127.80067439999999</v>
      </c>
      <c r="H75">
        <f t="shared" si="5"/>
        <v>128.01439840986805</v>
      </c>
    </row>
    <row r="76" spans="6:8" ht="12.75">
      <c r="F76">
        <v>45.0074</v>
      </c>
      <c r="G76">
        <v>128.4193614</v>
      </c>
      <c r="H76">
        <f t="shared" si="5"/>
        <v>128.6211771335016</v>
      </c>
    </row>
    <row r="77" spans="6:8" ht="12.75">
      <c r="F77">
        <v>47.079899999999995</v>
      </c>
      <c r="G77">
        <v>129.399432244688</v>
      </c>
      <c r="H77">
        <f t="shared" si="5"/>
        <v>129.73385533623613</v>
      </c>
    </row>
    <row r="78" spans="6:8" ht="12.75">
      <c r="F78">
        <v>49.066</v>
      </c>
      <c r="G78">
        <v>130.70889344</v>
      </c>
      <c r="H78">
        <f t="shared" si="5"/>
        <v>130.80014734031386</v>
      </c>
    </row>
    <row r="79" spans="6:8" ht="12.75">
      <c r="F79">
        <v>53.8856</v>
      </c>
      <c r="G79">
        <v>132.81159699999998</v>
      </c>
      <c r="H79">
        <f t="shared" si="5"/>
        <v>133.38768117186962</v>
      </c>
    </row>
    <row r="80" spans="6:8" ht="12.75">
      <c r="F80">
        <v>60.2816</v>
      </c>
      <c r="G80">
        <v>136.36952631</v>
      </c>
      <c r="H80">
        <f t="shared" si="5"/>
        <v>136.8215483779927</v>
      </c>
    </row>
    <row r="81" spans="6:8" ht="12.75">
      <c r="F81">
        <v>70.9062</v>
      </c>
      <c r="G81">
        <v>143.24846399</v>
      </c>
      <c r="H81">
        <f t="shared" si="5"/>
        <v>142.52565493180373</v>
      </c>
    </row>
    <row r="83" spans="6:7" ht="12.75">
      <c r="F83">
        <v>63.3</v>
      </c>
      <c r="G83">
        <v>127.8701582</v>
      </c>
    </row>
    <row r="85" ht="12.75">
      <c r="G85" s="2">
        <f>AVERAGE(G68:G81)</f>
        <v>121.64984213762058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4" sqref="A4"/>
    </sheetView>
  </sheetViews>
  <sheetFormatPr defaultColWidth="9.140625" defaultRowHeight="12.75"/>
  <cols>
    <col min="1" max="1" width="15.57421875" style="0" bestFit="1" customWidth="1"/>
  </cols>
  <sheetData>
    <row r="1" ht="12.75">
      <c r="B1" t="s">
        <v>2</v>
      </c>
    </row>
    <row r="2" ht="12.75">
      <c r="B2" t="s">
        <v>1</v>
      </c>
    </row>
    <row r="3" spans="2:7" ht="12.75">
      <c r="B3" s="2" t="s">
        <v>3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0</v>
      </c>
    </row>
    <row r="4" spans="1:7" ht="12.75">
      <c r="A4" t="s">
        <v>15</v>
      </c>
      <c r="B4">
        <v>100</v>
      </c>
      <c r="C4">
        <v>12</v>
      </c>
      <c r="D4">
        <v>2515.27</v>
      </c>
      <c r="E4">
        <v>12.025</v>
      </c>
      <c r="F4">
        <v>0.135869</v>
      </c>
      <c r="G4">
        <v>36.4</v>
      </c>
    </row>
    <row r="5" spans="2:7" ht="12.75">
      <c r="B5">
        <v>95</v>
      </c>
      <c r="C5">
        <v>12</v>
      </c>
      <c r="D5">
        <v>2438.87</v>
      </c>
      <c r="E5">
        <v>12.0254</v>
      </c>
      <c r="F5">
        <v>0.125194</v>
      </c>
      <c r="G5">
        <v>35.6</v>
      </c>
    </row>
    <row r="6" spans="2:7" ht="12.75">
      <c r="B6">
        <v>90</v>
      </c>
      <c r="C6">
        <v>12</v>
      </c>
      <c r="D6">
        <v>2376.9</v>
      </c>
      <c r="E6">
        <v>12.0264</v>
      </c>
      <c r="F6">
        <v>0.117057</v>
      </c>
      <c r="G6">
        <v>34.4</v>
      </c>
    </row>
    <row r="7" spans="2:7" ht="12.75">
      <c r="B7">
        <v>85</v>
      </c>
      <c r="C7">
        <v>12</v>
      </c>
      <c r="D7">
        <v>2262.79</v>
      </c>
      <c r="E7">
        <v>12.0275</v>
      </c>
      <c r="F7">
        <v>0.101</v>
      </c>
      <c r="G7">
        <v>33.2</v>
      </c>
    </row>
    <row r="8" spans="2:7" ht="12.75">
      <c r="B8">
        <v>80</v>
      </c>
      <c r="C8">
        <v>12</v>
      </c>
      <c r="D8">
        <v>2170.36</v>
      </c>
      <c r="E8">
        <v>12.0288</v>
      </c>
      <c r="F8">
        <v>0.0914722</v>
      </c>
      <c r="G8">
        <v>31.8</v>
      </c>
    </row>
    <row r="9" spans="2:7" ht="12.75">
      <c r="B9">
        <v>75</v>
      </c>
      <c r="C9">
        <v>12</v>
      </c>
      <c r="D9">
        <v>2060.44</v>
      </c>
      <c r="E9">
        <v>12.0295</v>
      </c>
      <c r="F9">
        <v>0.08045</v>
      </c>
      <c r="G9">
        <v>30.3</v>
      </c>
    </row>
    <row r="10" spans="2:7" ht="12.75">
      <c r="B10">
        <v>70</v>
      </c>
      <c r="C10">
        <v>12</v>
      </c>
      <c r="D10">
        <v>1961.66</v>
      </c>
      <c r="E10">
        <v>12.03</v>
      </c>
      <c r="F10">
        <v>0.0716111</v>
      </c>
      <c r="G10">
        <v>28.8</v>
      </c>
    </row>
    <row r="11" spans="2:7" ht="12.75">
      <c r="B11">
        <v>65</v>
      </c>
      <c r="C11">
        <v>12</v>
      </c>
      <c r="D11">
        <v>1841.55</v>
      </c>
      <c r="E11">
        <v>12.0313</v>
      </c>
      <c r="F11">
        <v>0.062</v>
      </c>
      <c r="G11">
        <v>27</v>
      </c>
    </row>
    <row r="12" spans="2:7" ht="12.75">
      <c r="B12">
        <v>60</v>
      </c>
      <c r="C12">
        <v>12</v>
      </c>
      <c r="D12">
        <v>1732.33</v>
      </c>
      <c r="E12">
        <v>12.0313</v>
      </c>
      <c r="F12">
        <v>0.0545</v>
      </c>
      <c r="G12">
        <v>25.1</v>
      </c>
    </row>
    <row r="13" spans="2:7" ht="12.75">
      <c r="B13">
        <v>55</v>
      </c>
      <c r="C13">
        <v>12</v>
      </c>
      <c r="D13">
        <v>1613.41</v>
      </c>
      <c r="E13">
        <v>12.0313</v>
      </c>
      <c r="F13">
        <v>0.0474444</v>
      </c>
      <c r="G13">
        <v>23.3</v>
      </c>
    </row>
    <row r="14" spans="2:7" ht="12.75">
      <c r="B14">
        <v>50</v>
      </c>
      <c r="C14">
        <v>12</v>
      </c>
      <c r="D14" s="3">
        <v>1401.44</v>
      </c>
      <c r="E14" s="3">
        <v>12.0338</v>
      </c>
      <c r="F14" s="3">
        <v>0.0404889</v>
      </c>
      <c r="G14">
        <v>20.9</v>
      </c>
    </row>
    <row r="15" spans="2:7" ht="12.75">
      <c r="B15">
        <v>45</v>
      </c>
      <c r="C15">
        <v>12</v>
      </c>
      <c r="D15">
        <v>1335.05</v>
      </c>
      <c r="E15">
        <v>12.0313</v>
      </c>
      <c r="F15">
        <v>0.033881</v>
      </c>
      <c r="G15">
        <v>19.2</v>
      </c>
    </row>
    <row r="16" spans="2:7" ht="12.75">
      <c r="B16">
        <v>40</v>
      </c>
      <c r="C16">
        <v>12</v>
      </c>
      <c r="D16">
        <v>1174.98</v>
      </c>
      <c r="E16">
        <v>12.0325</v>
      </c>
      <c r="F16">
        <v>0.0276875</v>
      </c>
      <c r="G16">
        <v>18</v>
      </c>
    </row>
    <row r="17" spans="2:7" ht="12.75">
      <c r="B17">
        <v>100</v>
      </c>
      <c r="C17">
        <v>4.5</v>
      </c>
      <c r="D17">
        <v>1003.2</v>
      </c>
      <c r="E17">
        <v>4.51</v>
      </c>
      <c r="F17">
        <v>0.0567738</v>
      </c>
      <c r="G17">
        <v>16.9</v>
      </c>
    </row>
    <row r="18" spans="2:6" ht="12.75">
      <c r="B18">
        <v>100</v>
      </c>
      <c r="C18">
        <v>4.3</v>
      </c>
      <c r="D18">
        <v>911.564</v>
      </c>
      <c r="E18">
        <v>4.30125</v>
      </c>
      <c r="F18">
        <v>0.0558333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2016-03-17T20:12:41Z</dcterms:created>
  <dcterms:modified xsi:type="dcterms:W3CDTF">2016-07-08T14:10:08Z</dcterms:modified>
  <cp:category/>
  <cp:version/>
  <cp:contentType/>
  <cp:contentStatus/>
</cp:coreProperties>
</file>