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<sst xmlns="http://schemas.openxmlformats.org/spreadsheetml/2006/main" count="70" uniqueCount="28">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</sst>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1" fillId="0" borderId="11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'temp-default-0-load'!$B$7:$B$16</c:f>
              <c:numCache/>
            </c:numRef>
          </c:xVal>
          <c:yVal>
            <c:numRef>
              <c:f>'temp-default-0-load'!$D$7:$D$16</c:f>
              <c:numCache/>
            </c:numRef>
          </c:yVal>
          <c:smooth val="0"/>
        </c:ser>
        <c:axId val="46679565"/>
        <c:axId val="17462902"/>
      </c:scatterChart>
      <c:valAx>
        <c:axId val="466795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902"/>
        <c:crosses val="autoZero"/>
        <c:crossBetween val="midCat"/>
        <c:dispUnits/>
      </c:valAx>
      <c:valAx>
        <c:axId val="1746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95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'temp-default-100-load'!$B$22:$B$31</c:f>
              <c:numCache/>
            </c:numRef>
          </c:xVal>
          <c:yVal>
            <c:numRef>
              <c:f>'temp-default-100-load'!$J$22:$J$31</c:f>
              <c:numCache/>
            </c:numRef>
          </c:yVal>
          <c:smooth val="0"/>
        </c:ser>
        <c:axId val="25065335"/>
        <c:axId val="24261424"/>
      </c:scatterChart>
      <c:valAx>
        <c:axId val="25065335"/>
        <c:scaling>
          <c:orientation val="minMax"/>
          <c:max val="12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424"/>
        <c:crosses val="autoZero"/>
        <c:crossBetween val="midCat"/>
        <c:dispUnits/>
      </c:valAx>
      <c:valAx>
        <c:axId val="242614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3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'temp-default-100-load'!$J$7:$J$16</c:f>
              <c:numCache/>
            </c:numRef>
          </c:xVal>
          <c:yVal>
            <c:numRef>
              <c:f>'temp-default-100-load'!$E$7:$E$16</c:f>
              <c:numCache/>
            </c:numRef>
          </c:yVal>
          <c:smooth val="1"/>
        </c:ser>
        <c:axId val="17026225"/>
        <c:axId val="19018298"/>
      </c:scatterChart>
      <c:valAx>
        <c:axId val="1702622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18298"/>
        <c:crosses val="autoZero"/>
        <c:crossBetween val="midCat"/>
        <c:dispUnits/>
      </c:valAx>
      <c:valAx>
        <c:axId val="1901829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6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36946955"/>
        <c:axId val="64087140"/>
      </c:scatterChart>
      <c:valAx>
        <c:axId val="3694695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7140"/>
        <c:crosses val="autoZero"/>
        <c:crossBetween val="midCat"/>
        <c:dispUnits/>
      </c:valAx>
      <c:valAx>
        <c:axId val="6408714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69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22948391"/>
        <c:axId val="5208928"/>
      </c:scatterChart>
      <c:valAx>
        <c:axId val="22948391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928"/>
        <c:crosses val="autoZero"/>
        <c:crossBetween val="midCat"/>
        <c:dispUnits/>
      </c:valAx>
      <c:valAx>
        <c:axId val="5208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83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'temp-default-0-load'!$B$7:$B$16</c:f>
              <c:numCache/>
            </c:numRef>
          </c:xVal>
          <c:yVal>
            <c:numRef>
              <c:f>'temp-default-0-load'!$J$7:$J$16</c:f>
              <c:numCache/>
            </c:numRef>
          </c:yVal>
          <c:smooth val="0"/>
        </c:ser>
        <c:axId val="46880353"/>
        <c:axId val="19269994"/>
      </c:scatterChart>
      <c:valAx>
        <c:axId val="4688035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9994"/>
        <c:crosses val="autoZero"/>
        <c:crossBetween val="midCat"/>
        <c:dispUnits/>
      </c:valAx>
      <c:valAx>
        <c:axId val="1926999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803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39212219"/>
        <c:axId val="17365652"/>
      </c:scatterChart>
      <c:valAx>
        <c:axId val="39212219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5652"/>
        <c:crosses val="autoZero"/>
        <c:crossBetween val="midCat"/>
        <c:dispUnits/>
      </c:valAx>
      <c:valAx>
        <c:axId val="1736565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22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'temp-default-0-load'!$D$7:$D$16</c:f>
              <c:numCache/>
            </c:numRef>
          </c:xVal>
          <c:yVal>
            <c:numRef>
              <c:f>'temp-default-0-load'!$E$7:$E$16</c:f>
              <c:numCache/>
            </c:numRef>
          </c:yVal>
          <c:smooth val="0"/>
        </c:ser>
        <c:axId val="22073141"/>
        <c:axId val="64440542"/>
      </c:scatterChart>
      <c:valAx>
        <c:axId val="22073141"/>
        <c:scaling>
          <c:orientation val="minMax"/>
          <c:max val="21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40542"/>
        <c:crosses val="autoZero"/>
        <c:crossBetween val="midCat"/>
        <c:dispUnits/>
      </c:valAx>
      <c:valAx>
        <c:axId val="6444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43093967"/>
        <c:axId val="52301384"/>
      </c:scatterChart>
      <c:valAx>
        <c:axId val="43093967"/>
        <c:scaling>
          <c:orientation val="minMax"/>
          <c:max val="21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1384"/>
        <c:crosses val="autoZero"/>
        <c:crossBetween val="midCat"/>
        <c:dispUnits/>
      </c:valAx>
      <c:valAx>
        <c:axId val="5230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9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'temp-default-0-load'!$J$7:$J$16</c:f>
              <c:numCache/>
            </c:numRef>
          </c:xVal>
          <c:yVal>
            <c:numRef>
              <c:f>'temp-default-0-load'!$E$7:$E$16</c:f>
              <c:numCache/>
            </c:numRef>
          </c:yVal>
          <c:smooth val="1"/>
        </c:ser>
        <c:axId val="950409"/>
        <c:axId val="8553682"/>
      </c:scatterChart>
      <c:valAx>
        <c:axId val="950409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3682"/>
        <c:crosses val="autoZero"/>
        <c:crossBetween val="midCat"/>
        <c:dispUnits/>
      </c:valAx>
      <c:valAx>
        <c:axId val="855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4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9874275"/>
        <c:axId val="21759612"/>
      </c:scatterChart>
      <c:valAx>
        <c:axId val="9874275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9612"/>
        <c:crosses val="autoZero"/>
        <c:crossBetween val="midCat"/>
        <c:dispUnits/>
      </c:valAx>
      <c:valAx>
        <c:axId val="217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742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61618781"/>
        <c:axId val="17698118"/>
      </c:scatterChart>
      <c:valAx>
        <c:axId val="6161878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8118"/>
        <c:crosses val="autoZero"/>
        <c:crossBetween val="midCat"/>
        <c:dispUnits/>
      </c:valAx>
      <c:valAx>
        <c:axId val="1769811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7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33</xdr:row>
      <xdr:rowOff>76200</xdr:rowOff>
    </xdr:from>
    <xdr:to>
      <xdr:col>4</xdr:col>
      <xdr:colOff>1057275</xdr:colOff>
      <xdr:row>53</xdr:row>
      <xdr:rowOff>66675</xdr:rowOff>
    </xdr:to>
    <xdr:graphicFrame>
      <xdr:nvGraphicFramePr>
        <xdr:cNvPr id="2" name="Диаграмма 3"/>
        <xdr:cNvGraphicFramePr/>
      </xdr:nvGraphicFramePr>
      <xdr:xfrm>
        <a:off x="885825" y="7800975"/>
        <a:ext cx="56483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361950</xdr:colOff>
      <xdr:row>60</xdr:row>
      <xdr:rowOff>85725</xdr:rowOff>
    </xdr:from>
    <xdr:to>
      <xdr:col>4</xdr:col>
      <xdr:colOff>1133475</xdr:colOff>
      <xdr:row>78</xdr:row>
      <xdr:rowOff>152400</xdr:rowOff>
    </xdr:to>
    <xdr:graphicFrame>
      <xdr:nvGraphicFramePr>
        <xdr:cNvPr id="3" name="Диаграмма 4"/>
        <xdr:cNvGraphicFramePr/>
      </xdr:nvGraphicFramePr>
      <xdr:xfrm>
        <a:off x="971550" y="129540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="55" zoomScaleNormal="55" zoomScalePageLayoutView="0" workbookViewId="0" topLeftCell="A1">
      <selection activeCell="L109" sqref="L10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3" t="s">
        <v>9</v>
      </c>
      <c r="C2" s="53"/>
      <c r="G2" s="52"/>
      <c r="H2" s="52"/>
      <c r="I2" s="52"/>
      <c r="J2" s="52"/>
      <c r="K2" s="52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4" t="s">
        <v>11</v>
      </c>
    </row>
    <row r="6" spans="2:12" ht="15">
      <c r="B6" s="37">
        <v>0</v>
      </c>
      <c r="C6" s="32">
        <f>'PWM-RPM-noise'!C6</f>
        <v>0</v>
      </c>
      <c r="D6" s="47">
        <f>'PWM-RPM-noise'!D6</f>
        <v>0</v>
      </c>
      <c r="E6" s="32">
        <f>'PWM-RPM-noise'!E6</f>
        <v>0</v>
      </c>
      <c r="F6" s="49"/>
      <c r="G6" s="49"/>
      <c r="H6" s="49"/>
      <c r="I6" s="49"/>
      <c r="J6" s="30" t="e">
        <f>AVERAGE(F6:I6)</f>
        <v>#DIV/0!</v>
      </c>
      <c r="K6" s="25">
        <f>MAX(F6:I6)</f>
        <v>0</v>
      </c>
      <c r="L6" s="31">
        <f>'PWM-RPM-noise'!F6</f>
        <v>0</v>
      </c>
    </row>
    <row r="7" spans="2:12" ht="15">
      <c r="B7" s="35">
        <v>0.1</v>
      </c>
      <c r="C7" s="33">
        <f>'PWM-RPM-noise'!C7</f>
        <v>174</v>
      </c>
      <c r="D7" s="40">
        <f>'PWM-RPM-noise'!D7</f>
        <v>174.9</v>
      </c>
      <c r="E7" s="33">
        <f>'PWM-RPM-noise'!E7</f>
        <v>19.2</v>
      </c>
      <c r="F7" s="13">
        <v>83</v>
      </c>
      <c r="G7" s="13">
        <v>82</v>
      </c>
      <c r="H7" s="13">
        <v>86</v>
      </c>
      <c r="I7" s="13">
        <v>82</v>
      </c>
      <c r="J7" s="26">
        <f aca="true" t="shared" si="0" ref="J7:J16">AVERAGE(F7:I7)</f>
        <v>83.25</v>
      </c>
      <c r="K7" s="8">
        <f aca="true" t="shared" si="1" ref="K7:K16">MAX(F7:I7)</f>
        <v>86</v>
      </c>
      <c r="L7" s="27">
        <f>'PWM-RPM-noise'!F7</f>
        <v>0.01</v>
      </c>
    </row>
    <row r="8" spans="2:12" ht="15">
      <c r="B8" s="35">
        <v>0.2</v>
      </c>
      <c r="C8" s="33">
        <f>'PWM-RPM-noise'!C8</f>
        <v>421</v>
      </c>
      <c r="D8" s="40">
        <f>'PWM-RPM-noise'!D8</f>
        <v>425.2</v>
      </c>
      <c r="E8" s="33">
        <f>'PWM-RPM-noise'!E8</f>
        <v>19.7</v>
      </c>
      <c r="F8" s="13">
        <v>71</v>
      </c>
      <c r="G8" s="13">
        <v>69</v>
      </c>
      <c r="H8" s="13">
        <v>71</v>
      </c>
      <c r="I8" s="13">
        <v>70</v>
      </c>
      <c r="J8" s="26">
        <f t="shared" si="0"/>
        <v>70.25</v>
      </c>
      <c r="K8" s="8">
        <f t="shared" si="1"/>
        <v>71</v>
      </c>
      <c r="L8" s="27">
        <f>'PWM-RPM-noise'!F8</f>
        <v>0.01</v>
      </c>
    </row>
    <row r="9" spans="2:12" ht="15">
      <c r="B9" s="35">
        <v>0.3</v>
      </c>
      <c r="C9" s="33">
        <f>'PWM-RPM-noise'!C9</f>
        <v>672</v>
      </c>
      <c r="D9" s="40">
        <f>'PWM-RPM-noise'!D9</f>
        <v>675.2</v>
      </c>
      <c r="E9" s="33">
        <f>'PWM-RPM-noise'!E9</f>
        <v>20.1</v>
      </c>
      <c r="F9" s="13">
        <v>60</v>
      </c>
      <c r="G9" s="13">
        <v>60</v>
      </c>
      <c r="H9" s="13">
        <v>59</v>
      </c>
      <c r="I9" s="13">
        <v>57</v>
      </c>
      <c r="J9" s="26">
        <f t="shared" si="0"/>
        <v>59</v>
      </c>
      <c r="K9" s="8">
        <f t="shared" si="1"/>
        <v>60</v>
      </c>
      <c r="L9" s="27">
        <f>'PWM-RPM-noise'!F9</f>
        <v>0.01</v>
      </c>
    </row>
    <row r="10" spans="2:12" ht="15">
      <c r="B10" s="35">
        <v>0.4</v>
      </c>
      <c r="C10" s="33">
        <f>'PWM-RPM-noise'!C10</f>
        <v>889</v>
      </c>
      <c r="D10" s="40">
        <f>'PWM-RPM-noise'!D10</f>
        <v>901.2</v>
      </c>
      <c r="E10" s="33">
        <f>'PWM-RPM-noise'!E10</f>
        <v>20.7</v>
      </c>
      <c r="F10" s="13">
        <v>48</v>
      </c>
      <c r="G10" s="13">
        <v>49</v>
      </c>
      <c r="H10" s="13">
        <v>48</v>
      </c>
      <c r="I10" s="13">
        <v>47</v>
      </c>
      <c r="J10" s="26">
        <f t="shared" si="0"/>
        <v>48</v>
      </c>
      <c r="K10" s="8">
        <f t="shared" si="1"/>
        <v>49</v>
      </c>
      <c r="L10" s="27">
        <f>'PWM-RPM-noise'!F10</f>
        <v>0.02</v>
      </c>
    </row>
    <row r="11" spans="2:12" ht="15">
      <c r="B11" s="35">
        <v>0.5</v>
      </c>
      <c r="C11" s="33">
        <f>'PWM-RPM-noise'!C11</f>
        <v>1123</v>
      </c>
      <c r="D11" s="40">
        <f>'PWM-RPM-noise'!D11</f>
        <v>1135.6</v>
      </c>
      <c r="E11" s="33">
        <f>'PWM-RPM-noise'!E11</f>
        <v>21.8</v>
      </c>
      <c r="F11" s="13">
        <v>44</v>
      </c>
      <c r="G11" s="13">
        <v>45</v>
      </c>
      <c r="H11" s="13">
        <v>44</v>
      </c>
      <c r="I11" s="13">
        <v>42</v>
      </c>
      <c r="J11" s="26">
        <f t="shared" si="0"/>
        <v>43.75</v>
      </c>
      <c r="K11" s="8">
        <f t="shared" si="1"/>
        <v>45</v>
      </c>
      <c r="L11" s="27">
        <f>'PWM-RPM-noise'!F11</f>
        <v>0.02</v>
      </c>
    </row>
    <row r="12" spans="2:12" ht="15">
      <c r="B12" s="35">
        <v>0.6</v>
      </c>
      <c r="C12" s="33">
        <f>'PWM-RPM-noise'!C12</f>
        <v>1329</v>
      </c>
      <c r="D12" s="40">
        <f>'PWM-RPM-noise'!D12</f>
        <v>1338.2</v>
      </c>
      <c r="E12" s="33">
        <f>'PWM-RPM-noise'!E12</f>
        <v>23.7</v>
      </c>
      <c r="F12" s="13">
        <v>43</v>
      </c>
      <c r="G12" s="13">
        <v>44</v>
      </c>
      <c r="H12" s="13">
        <v>43</v>
      </c>
      <c r="I12" s="13">
        <v>42</v>
      </c>
      <c r="J12" s="26">
        <f t="shared" si="0"/>
        <v>43</v>
      </c>
      <c r="K12" s="8">
        <f t="shared" si="1"/>
        <v>44</v>
      </c>
      <c r="L12" s="27">
        <f>'PWM-RPM-noise'!F12</f>
        <v>0.03</v>
      </c>
    </row>
    <row r="13" spans="2:12" ht="15">
      <c r="B13" s="35">
        <v>0.7</v>
      </c>
      <c r="C13" s="33">
        <f>'PWM-RPM-noise'!C13</f>
        <v>1497</v>
      </c>
      <c r="D13" s="40">
        <f>'PWM-RPM-noise'!D13</f>
        <v>1506.3</v>
      </c>
      <c r="E13" s="33">
        <f>'PWM-RPM-noise'!E13</f>
        <v>27.1</v>
      </c>
      <c r="F13" s="13">
        <v>41</v>
      </c>
      <c r="G13" s="13">
        <v>42</v>
      </c>
      <c r="H13" s="13">
        <v>39</v>
      </c>
      <c r="I13" s="13">
        <v>37</v>
      </c>
      <c r="J13" s="26">
        <f t="shared" si="0"/>
        <v>39.75</v>
      </c>
      <c r="K13" s="8">
        <f t="shared" si="1"/>
        <v>42</v>
      </c>
      <c r="L13" s="27">
        <f>'PWM-RPM-noise'!F13</f>
        <v>0.04</v>
      </c>
    </row>
    <row r="14" spans="2:12" ht="15">
      <c r="B14" s="35">
        <v>0.8</v>
      </c>
      <c r="C14" s="33">
        <f>'PWM-RPM-noise'!C14</f>
        <v>1675</v>
      </c>
      <c r="D14" s="40">
        <f>'PWM-RPM-noise'!D14</f>
        <v>1684.5</v>
      </c>
      <c r="E14" s="33">
        <f>'PWM-RPM-noise'!E14</f>
        <v>30.2</v>
      </c>
      <c r="F14" s="13">
        <v>39</v>
      </c>
      <c r="G14" s="13">
        <v>41</v>
      </c>
      <c r="H14" s="13">
        <v>39</v>
      </c>
      <c r="I14" s="13">
        <v>37</v>
      </c>
      <c r="J14" s="26">
        <f t="shared" si="0"/>
        <v>39</v>
      </c>
      <c r="K14" s="8">
        <f t="shared" si="1"/>
        <v>41</v>
      </c>
      <c r="L14" s="27">
        <f>'PWM-RPM-noise'!F14</f>
        <v>0.04</v>
      </c>
    </row>
    <row r="15" spans="2:12" ht="15">
      <c r="B15" s="35">
        <v>0.9</v>
      </c>
      <c r="C15" s="33">
        <f>'PWM-RPM-noise'!C15</f>
        <v>1849</v>
      </c>
      <c r="D15" s="40">
        <f>'PWM-RPM-noise'!D15</f>
        <v>1871.2</v>
      </c>
      <c r="E15" s="33">
        <f>'PWM-RPM-noise'!E15</f>
        <v>34.3</v>
      </c>
      <c r="F15" s="13">
        <v>40</v>
      </c>
      <c r="G15" s="13">
        <v>40</v>
      </c>
      <c r="H15" s="13">
        <v>39</v>
      </c>
      <c r="I15" s="13">
        <v>35</v>
      </c>
      <c r="J15" s="26">
        <f t="shared" si="0"/>
        <v>38.5</v>
      </c>
      <c r="K15" s="8">
        <f t="shared" si="1"/>
        <v>40</v>
      </c>
      <c r="L15" s="27">
        <f>'PWM-RPM-noise'!F15</f>
        <v>0.05</v>
      </c>
    </row>
    <row r="16" spans="2:12" ht="15.75" thickBot="1">
      <c r="B16" s="36">
        <v>1</v>
      </c>
      <c r="C16" s="34">
        <f>'PWM-RPM-noise'!C16</f>
        <v>1969</v>
      </c>
      <c r="D16" s="41">
        <f>'PWM-RPM-noise'!D16</f>
        <v>2003</v>
      </c>
      <c r="E16" s="34">
        <f>'PWM-RPM-noise'!E16</f>
        <v>36.4</v>
      </c>
      <c r="F16" s="14">
        <v>36</v>
      </c>
      <c r="G16" s="14">
        <v>40</v>
      </c>
      <c r="H16" s="14">
        <v>37</v>
      </c>
      <c r="I16" s="14">
        <v>35</v>
      </c>
      <c r="J16" s="28">
        <f t="shared" si="0"/>
        <v>37</v>
      </c>
      <c r="K16" s="11">
        <f t="shared" si="1"/>
        <v>40</v>
      </c>
      <c r="L16" s="29">
        <f>'PWM-RPM-noise'!F16</f>
        <v>0.07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4" t="s">
        <v>11</v>
      </c>
    </row>
    <row r="21" spans="2:12" ht="15">
      <c r="B21" s="19">
        <f>'PWM-RPM-noise'!B21</f>
        <v>1</v>
      </c>
      <c r="C21" s="25">
        <f>'PWM-RPM-noise'!C21</f>
        <v>0</v>
      </c>
      <c r="D21" s="25">
        <f>'PWM-RPM-noise'!D21</f>
        <v>0</v>
      </c>
      <c r="E21" s="25">
        <f>'PWM-RPM-noise'!E21</f>
        <v>0</v>
      </c>
      <c r="F21" s="25"/>
      <c r="G21" s="25"/>
      <c r="H21" s="25"/>
      <c r="I21" s="25"/>
      <c r="J21" s="30" t="e">
        <f>GEOMEAN(F21:I21)</f>
        <v>#NUM!</v>
      </c>
      <c r="K21" s="25">
        <f>MAX(F21:I21)</f>
        <v>0</v>
      </c>
      <c r="L21" s="31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6" t="e">
        <f>GEOMEAN(F22:I22)</f>
        <v>#NUM!</v>
      </c>
      <c r="K22" s="8">
        <f aca="true" t="shared" si="2" ref="K22:K32">MAX(F22:I22)</f>
        <v>0</v>
      </c>
      <c r="L22" s="27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6" t="e">
        <f>GEOMEAN(F23:I23)</f>
        <v>#NUM!</v>
      </c>
      <c r="K23" s="8">
        <f t="shared" si="2"/>
        <v>0</v>
      </c>
      <c r="L23" s="27">
        <f>'PWM-RPM-noise'!F23</f>
        <v>0</v>
      </c>
    </row>
    <row r="24" spans="2:12" ht="15">
      <c r="B24" s="7">
        <f>'PWM-RPM-noise'!B24</f>
        <v>4.2</v>
      </c>
      <c r="C24" s="8">
        <f>'PWM-RPM-noise'!C24</f>
        <v>778</v>
      </c>
      <c r="D24" s="38">
        <f>'PWM-RPM-noise'!D24</f>
        <v>787.5</v>
      </c>
      <c r="E24" s="8">
        <f>'PWM-RPM-noise'!E24</f>
        <v>20.1</v>
      </c>
      <c r="F24" s="8">
        <v>56</v>
      </c>
      <c r="G24" s="8">
        <v>55</v>
      </c>
      <c r="H24" s="8">
        <v>54</v>
      </c>
      <c r="I24" s="8">
        <v>52</v>
      </c>
      <c r="J24" s="26">
        <f aca="true" t="shared" si="3" ref="J24:J32">AVERAGE(F24:I24)</f>
        <v>54.25</v>
      </c>
      <c r="K24" s="8">
        <f t="shared" si="2"/>
        <v>56</v>
      </c>
      <c r="L24" s="27">
        <f>'PWM-RPM-noise'!F24</f>
        <v>0.02</v>
      </c>
    </row>
    <row r="25" spans="2:12" ht="15">
      <c r="B25" s="7">
        <f>'PWM-RPM-noise'!B25</f>
        <v>5</v>
      </c>
      <c r="C25" s="8">
        <f>'PWM-RPM-noise'!C25</f>
        <v>923</v>
      </c>
      <c r="D25" s="38">
        <f>'PWM-RPM-noise'!D25</f>
        <v>935.6</v>
      </c>
      <c r="E25" s="8">
        <f>'PWM-RPM-noise'!E25</f>
        <v>20.9</v>
      </c>
      <c r="F25" s="8">
        <v>50</v>
      </c>
      <c r="G25" s="8">
        <v>51</v>
      </c>
      <c r="H25" s="8">
        <v>49</v>
      </c>
      <c r="I25" s="8">
        <v>49</v>
      </c>
      <c r="J25" s="26">
        <f t="shared" si="3"/>
        <v>49.75</v>
      </c>
      <c r="K25" s="8">
        <f t="shared" si="2"/>
        <v>51</v>
      </c>
      <c r="L25" s="27">
        <f>'PWM-RPM-noise'!F25</f>
        <v>0.03</v>
      </c>
    </row>
    <row r="26" spans="2:12" ht="15">
      <c r="B26" s="7">
        <f>'PWM-RPM-noise'!B26</f>
        <v>6</v>
      </c>
      <c r="C26" s="8">
        <f>'PWM-RPM-noise'!C26</f>
        <v>1094</v>
      </c>
      <c r="D26" s="38">
        <f>'PWM-RPM-noise'!D26</f>
        <v>1106.5</v>
      </c>
      <c r="E26" s="8">
        <f>'PWM-RPM-noise'!E26</f>
        <v>21.8</v>
      </c>
      <c r="F26" s="8">
        <v>49</v>
      </c>
      <c r="G26" s="8">
        <v>49</v>
      </c>
      <c r="H26" s="8">
        <v>48</v>
      </c>
      <c r="I26" s="8">
        <v>47</v>
      </c>
      <c r="J26" s="26">
        <f t="shared" si="3"/>
        <v>48.25</v>
      </c>
      <c r="K26" s="8">
        <f t="shared" si="2"/>
        <v>49</v>
      </c>
      <c r="L26" s="27">
        <f>'PWM-RPM-noise'!F26</f>
        <v>0.03</v>
      </c>
    </row>
    <row r="27" spans="2:12" ht="15">
      <c r="B27" s="7">
        <f>'PWM-RPM-noise'!B27</f>
        <v>7</v>
      </c>
      <c r="C27" s="8">
        <f>'PWM-RPM-noise'!C27</f>
        <v>1264</v>
      </c>
      <c r="D27" s="38">
        <f>'PWM-RPM-noise'!D27</f>
        <v>1274.3</v>
      </c>
      <c r="E27" s="8">
        <f>'PWM-RPM-noise'!E27</f>
        <v>22.9</v>
      </c>
      <c r="F27" s="8">
        <v>43</v>
      </c>
      <c r="G27" s="8">
        <v>44</v>
      </c>
      <c r="H27" s="8">
        <v>43</v>
      </c>
      <c r="I27" s="8">
        <v>44</v>
      </c>
      <c r="J27" s="26">
        <f t="shared" si="3"/>
        <v>43.5</v>
      </c>
      <c r="K27" s="8">
        <f t="shared" si="2"/>
        <v>44</v>
      </c>
      <c r="L27" s="27">
        <f>'PWM-RPM-noise'!F27</f>
        <v>0.04</v>
      </c>
    </row>
    <row r="28" spans="2:12" ht="15">
      <c r="B28" s="7">
        <f>'PWM-RPM-noise'!B28</f>
        <v>8</v>
      </c>
      <c r="C28" s="8">
        <f>'PWM-RPM-noise'!C28</f>
        <v>1439</v>
      </c>
      <c r="D28" s="38">
        <f>'PWM-RPM-noise'!D28</f>
        <v>1447.3</v>
      </c>
      <c r="E28" s="8">
        <f>'PWM-RPM-noise'!E28</f>
        <v>27</v>
      </c>
      <c r="F28" s="8">
        <v>42</v>
      </c>
      <c r="G28" s="8">
        <v>44</v>
      </c>
      <c r="H28" s="8">
        <v>43</v>
      </c>
      <c r="I28" s="8">
        <v>43</v>
      </c>
      <c r="J28" s="26">
        <f t="shared" si="3"/>
        <v>43</v>
      </c>
      <c r="K28" s="8">
        <f t="shared" si="2"/>
        <v>44</v>
      </c>
      <c r="L28" s="27">
        <f>'PWM-RPM-noise'!F28</f>
        <v>0.04</v>
      </c>
    </row>
    <row r="29" spans="2:12" ht="15">
      <c r="B29" s="7">
        <f>'PWM-RPM-noise'!B29</f>
        <v>9</v>
      </c>
      <c r="C29" s="8">
        <f>'PWM-RPM-noise'!C29</f>
        <v>1585</v>
      </c>
      <c r="D29" s="38">
        <f>'PWM-RPM-noise'!D29</f>
        <v>1602.3</v>
      </c>
      <c r="E29" s="8">
        <f>'PWM-RPM-noise'!E29</f>
        <v>28.5</v>
      </c>
      <c r="F29" s="8">
        <v>41</v>
      </c>
      <c r="G29" s="8">
        <v>43</v>
      </c>
      <c r="H29" s="8">
        <v>42</v>
      </c>
      <c r="I29" s="8">
        <v>46</v>
      </c>
      <c r="J29" s="26">
        <f t="shared" si="3"/>
        <v>43</v>
      </c>
      <c r="K29" s="8">
        <f t="shared" si="2"/>
        <v>46</v>
      </c>
      <c r="L29" s="27">
        <f>'PWM-RPM-noise'!F29</f>
        <v>0.05</v>
      </c>
    </row>
    <row r="30" spans="2:12" ht="15">
      <c r="B30" s="7">
        <f>'PWM-RPM-noise'!B30</f>
        <v>10</v>
      </c>
      <c r="C30" s="8">
        <f>'PWM-RPM-noise'!C30</f>
        <v>1762</v>
      </c>
      <c r="D30" s="38">
        <f>'PWM-RPM-noise'!D30</f>
        <v>1768.1</v>
      </c>
      <c r="E30" s="8">
        <f>'PWM-RPM-noise'!E30</f>
        <v>31.7</v>
      </c>
      <c r="F30" s="8">
        <v>41</v>
      </c>
      <c r="G30" s="8">
        <v>43</v>
      </c>
      <c r="H30" s="8">
        <v>42</v>
      </c>
      <c r="I30" s="8">
        <v>38</v>
      </c>
      <c r="J30" s="26">
        <f t="shared" si="3"/>
        <v>41</v>
      </c>
      <c r="K30" s="8">
        <f t="shared" si="2"/>
        <v>43</v>
      </c>
      <c r="L30" s="27">
        <f>'PWM-RPM-noise'!F30</f>
        <v>0.05</v>
      </c>
    </row>
    <row r="31" spans="2:12" ht="15">
      <c r="B31" s="7">
        <f>'PWM-RPM-noise'!B31</f>
        <v>11</v>
      </c>
      <c r="C31" s="8">
        <f>'PWM-RPM-noise'!C31</f>
        <v>1870</v>
      </c>
      <c r="D31" s="38">
        <f>'PWM-RPM-noise'!D31</f>
        <v>1894.2</v>
      </c>
      <c r="E31" s="8">
        <f>'PWM-RPM-noise'!E31</f>
        <v>34.2</v>
      </c>
      <c r="F31" s="8">
        <v>38</v>
      </c>
      <c r="G31" s="8">
        <v>41</v>
      </c>
      <c r="H31" s="8">
        <v>39</v>
      </c>
      <c r="I31" s="8">
        <v>36</v>
      </c>
      <c r="J31" s="26">
        <f t="shared" si="3"/>
        <v>38.5</v>
      </c>
      <c r="K31" s="8">
        <f t="shared" si="2"/>
        <v>41</v>
      </c>
      <c r="L31" s="27">
        <f>'PWM-RPM-noise'!F31</f>
        <v>0.06</v>
      </c>
    </row>
    <row r="32" spans="2:12" ht="15.75" thickBot="1">
      <c r="B32" s="10">
        <f>'PWM-RPM-noise'!B32</f>
        <v>12</v>
      </c>
      <c r="C32" s="11">
        <f>'PWM-RPM-noise'!C32</f>
        <v>2021</v>
      </c>
      <c r="D32" s="39">
        <f>'PWM-RPM-noise'!D32</f>
        <v>2045</v>
      </c>
      <c r="E32" s="11">
        <f>'PWM-RPM-noise'!E32</f>
        <v>36.6</v>
      </c>
      <c r="F32" s="11">
        <v>37</v>
      </c>
      <c r="G32" s="11">
        <v>40</v>
      </c>
      <c r="H32" s="11">
        <v>37</v>
      </c>
      <c r="I32" s="11">
        <v>35</v>
      </c>
      <c r="J32" s="28">
        <f t="shared" si="3"/>
        <v>37.25</v>
      </c>
      <c r="K32" s="11">
        <f t="shared" si="2"/>
        <v>40</v>
      </c>
      <c r="L32" s="29">
        <f>'PWM-RPM-noise'!F32</f>
        <v>0.07</v>
      </c>
    </row>
    <row r="34" spans="2:6" ht="15">
      <c r="B34" t="s">
        <v>16</v>
      </c>
      <c r="F34" t="s">
        <v>17</v>
      </c>
    </row>
    <row r="38" ht="15">
      <c r="M38" s="46"/>
    </row>
    <row r="39" ht="15">
      <c r="M39" s="46"/>
    </row>
    <row r="40" ht="15">
      <c r="M40" s="46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55" zoomScaleNormal="55" zoomScalePageLayoutView="0" workbookViewId="0" topLeftCell="A1">
      <selection activeCell="N10" sqref="N10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4" t="s">
        <v>9</v>
      </c>
      <c r="C2" s="54"/>
      <c r="G2" s="52"/>
      <c r="H2" s="52"/>
      <c r="I2" s="52"/>
      <c r="J2" s="52"/>
      <c r="K2" s="52"/>
      <c r="L2" s="52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3" t="s">
        <v>11</v>
      </c>
    </row>
    <row r="6" spans="2:12" ht="15">
      <c r="B6" s="37">
        <v>0</v>
      </c>
      <c r="C6" s="32">
        <f>'PWM-RPM-noise'!C6</f>
        <v>0</v>
      </c>
      <c r="D6" s="40">
        <f>'PWM-RPM-noise'!D6</f>
        <v>0</v>
      </c>
      <c r="E6" s="32">
        <f>'PWM-RPM-noise'!E6</f>
        <v>0</v>
      </c>
      <c r="F6" s="48"/>
      <c r="G6" s="48"/>
      <c r="H6" s="48"/>
      <c r="I6" s="48"/>
      <c r="J6" s="30"/>
      <c r="K6" s="25">
        <f>MAX(F6:I6)</f>
        <v>0</v>
      </c>
      <c r="L6" s="31">
        <f>'PWM-RPM-noise'!F6</f>
        <v>0</v>
      </c>
    </row>
    <row r="7" spans="2:12" ht="15">
      <c r="B7" s="35">
        <v>0.1</v>
      </c>
      <c r="C7" s="33">
        <f>'PWM-RPM-noise'!C7</f>
        <v>174</v>
      </c>
      <c r="D7" s="40">
        <f>'PWM-RPM-noise'!D7</f>
        <v>174.9</v>
      </c>
      <c r="E7" s="33">
        <f>'PWM-RPM-noise'!E7</f>
        <v>19.2</v>
      </c>
      <c r="F7" s="48">
        <v>90</v>
      </c>
      <c r="G7" s="48">
        <v>90</v>
      </c>
      <c r="H7" s="48">
        <v>90</v>
      </c>
      <c r="I7" s="48">
        <v>90</v>
      </c>
      <c r="J7" s="26">
        <f>AVERAGE(F7:I7)</f>
        <v>90</v>
      </c>
      <c r="K7" s="8">
        <f aca="true" t="shared" si="0" ref="K7:K16">MAX(F7:I7)</f>
        <v>90</v>
      </c>
      <c r="L7" s="27">
        <f>'PWM-RPM-noise'!F7</f>
        <v>0.01</v>
      </c>
    </row>
    <row r="8" spans="2:12" ht="15">
      <c r="B8" s="35">
        <v>0.2</v>
      </c>
      <c r="C8" s="33">
        <f>'PWM-RPM-noise'!C8</f>
        <v>421</v>
      </c>
      <c r="D8" s="40">
        <f>'PWM-RPM-noise'!D8</f>
        <v>425.2</v>
      </c>
      <c r="E8" s="33">
        <f>'PWM-RPM-noise'!E8</f>
        <v>19.7</v>
      </c>
      <c r="F8" s="48">
        <v>90</v>
      </c>
      <c r="G8" s="48">
        <v>90</v>
      </c>
      <c r="H8" s="48">
        <v>90</v>
      </c>
      <c r="I8" s="48">
        <v>90</v>
      </c>
      <c r="J8" s="26">
        <f aca="true" t="shared" si="1" ref="J8:J16">AVERAGE(F8:I8)</f>
        <v>90</v>
      </c>
      <c r="K8" s="8">
        <f t="shared" si="0"/>
        <v>90</v>
      </c>
      <c r="L8" s="27">
        <f>'PWM-RPM-noise'!F8</f>
        <v>0.01</v>
      </c>
    </row>
    <row r="9" spans="2:12" ht="15">
      <c r="B9" s="35">
        <v>0.3</v>
      </c>
      <c r="C9" s="33">
        <f>'PWM-RPM-noise'!C9</f>
        <v>672</v>
      </c>
      <c r="D9" s="40">
        <f>'PWM-RPM-noise'!D9</f>
        <v>675.2</v>
      </c>
      <c r="E9" s="33">
        <f>'PWM-RPM-noise'!E9</f>
        <v>20.1</v>
      </c>
      <c r="F9" s="48">
        <v>90</v>
      </c>
      <c r="G9" s="48">
        <v>90</v>
      </c>
      <c r="H9" s="48">
        <v>90</v>
      </c>
      <c r="I9" s="48">
        <v>90</v>
      </c>
      <c r="J9" s="26">
        <f t="shared" si="1"/>
        <v>90</v>
      </c>
      <c r="K9" s="8">
        <f t="shared" si="0"/>
        <v>90</v>
      </c>
      <c r="L9" s="27">
        <f>'PWM-RPM-noise'!F9</f>
        <v>0.01</v>
      </c>
    </row>
    <row r="10" spans="2:12" ht="15">
      <c r="B10" s="35">
        <v>0.4</v>
      </c>
      <c r="C10" s="33">
        <f>'PWM-RPM-noise'!C10</f>
        <v>889</v>
      </c>
      <c r="D10" s="40">
        <f>'PWM-RPM-noise'!D10</f>
        <v>901.2</v>
      </c>
      <c r="E10" s="33">
        <f>'PWM-RPM-noise'!E10</f>
        <v>20.7</v>
      </c>
      <c r="F10" s="48">
        <v>90</v>
      </c>
      <c r="G10" s="48">
        <v>90</v>
      </c>
      <c r="H10" s="48">
        <v>90</v>
      </c>
      <c r="I10" s="48">
        <v>90</v>
      </c>
      <c r="J10" s="26">
        <f t="shared" si="1"/>
        <v>90</v>
      </c>
      <c r="K10" s="8">
        <f t="shared" si="0"/>
        <v>90</v>
      </c>
      <c r="L10" s="27">
        <f>'PWM-RPM-noise'!F10</f>
        <v>0.02</v>
      </c>
    </row>
    <row r="11" spans="2:12" ht="15">
      <c r="B11" s="35">
        <v>0.5</v>
      </c>
      <c r="C11" s="33">
        <f>'PWM-RPM-noise'!C11</f>
        <v>1123</v>
      </c>
      <c r="D11" s="40">
        <f>'PWM-RPM-noise'!D11</f>
        <v>1135.6</v>
      </c>
      <c r="E11" s="33">
        <f>'PWM-RPM-noise'!E11</f>
        <v>21.8</v>
      </c>
      <c r="F11" s="48">
        <v>90</v>
      </c>
      <c r="G11" s="48">
        <v>90</v>
      </c>
      <c r="H11" s="48">
        <v>90</v>
      </c>
      <c r="I11" s="48">
        <v>90</v>
      </c>
      <c r="J11" s="26">
        <f t="shared" si="1"/>
        <v>90</v>
      </c>
      <c r="K11" s="8">
        <f t="shared" si="0"/>
        <v>90</v>
      </c>
      <c r="L11" s="27">
        <f>'PWM-RPM-noise'!F11</f>
        <v>0.02</v>
      </c>
    </row>
    <row r="12" spans="2:12" ht="15">
      <c r="B12" s="35">
        <v>0.6</v>
      </c>
      <c r="C12" s="33">
        <f>'PWM-RPM-noise'!C12</f>
        <v>1329</v>
      </c>
      <c r="D12" s="40">
        <f>'PWM-RPM-noise'!D12</f>
        <v>1338.2</v>
      </c>
      <c r="E12" s="33">
        <f>'PWM-RPM-noise'!E12</f>
        <v>23.7</v>
      </c>
      <c r="F12" s="48">
        <v>88</v>
      </c>
      <c r="G12" s="48">
        <v>82</v>
      </c>
      <c r="H12" s="48">
        <v>84</v>
      </c>
      <c r="I12" s="48">
        <v>87</v>
      </c>
      <c r="J12" s="26">
        <f t="shared" si="1"/>
        <v>85.25</v>
      </c>
      <c r="K12" s="8">
        <f t="shared" si="0"/>
        <v>88</v>
      </c>
      <c r="L12" s="27">
        <f>'PWM-RPM-noise'!F12</f>
        <v>0.03</v>
      </c>
    </row>
    <row r="13" spans="2:12" ht="15">
      <c r="B13" s="35">
        <v>0.7</v>
      </c>
      <c r="C13" s="33">
        <f>'PWM-RPM-noise'!C13</f>
        <v>1497</v>
      </c>
      <c r="D13" s="40">
        <f>'PWM-RPM-noise'!D13</f>
        <v>1506.3</v>
      </c>
      <c r="E13" s="33">
        <f>'PWM-RPM-noise'!E13</f>
        <v>27.1</v>
      </c>
      <c r="F13" s="13">
        <v>85</v>
      </c>
      <c r="G13" s="13">
        <v>79</v>
      </c>
      <c r="H13" s="13">
        <v>81</v>
      </c>
      <c r="I13" s="13">
        <v>84</v>
      </c>
      <c r="J13" s="26">
        <f t="shared" si="1"/>
        <v>82.25</v>
      </c>
      <c r="K13" s="8">
        <f t="shared" si="0"/>
        <v>85</v>
      </c>
      <c r="L13" s="27">
        <f>'PWM-RPM-noise'!F13</f>
        <v>0.04</v>
      </c>
    </row>
    <row r="14" spans="2:12" ht="15">
      <c r="B14" s="35">
        <v>0.8</v>
      </c>
      <c r="C14" s="33">
        <f>'PWM-RPM-noise'!C14</f>
        <v>1675</v>
      </c>
      <c r="D14" s="40">
        <f>'PWM-RPM-noise'!D14</f>
        <v>1684.5</v>
      </c>
      <c r="E14" s="33">
        <f>'PWM-RPM-noise'!E14</f>
        <v>30.2</v>
      </c>
      <c r="F14" s="13">
        <v>79</v>
      </c>
      <c r="G14" s="13">
        <v>75</v>
      </c>
      <c r="H14" s="13">
        <v>77</v>
      </c>
      <c r="I14" s="13">
        <v>79</v>
      </c>
      <c r="J14" s="26">
        <f t="shared" si="1"/>
        <v>77.5</v>
      </c>
      <c r="K14" s="8">
        <f t="shared" si="0"/>
        <v>79</v>
      </c>
      <c r="L14" s="27">
        <f>'PWM-RPM-noise'!F14</f>
        <v>0.04</v>
      </c>
    </row>
    <row r="15" spans="2:12" ht="15">
      <c r="B15" s="35">
        <v>0.9</v>
      </c>
      <c r="C15" s="33">
        <f>'PWM-RPM-noise'!C15</f>
        <v>1849</v>
      </c>
      <c r="D15" s="40">
        <f>'PWM-RPM-noise'!D15</f>
        <v>1871.2</v>
      </c>
      <c r="E15" s="33">
        <f>'PWM-RPM-noise'!E15</f>
        <v>34.3</v>
      </c>
      <c r="F15" s="13">
        <v>76</v>
      </c>
      <c r="G15" s="13">
        <v>72</v>
      </c>
      <c r="H15" s="13">
        <v>73</v>
      </c>
      <c r="I15" s="13">
        <v>76</v>
      </c>
      <c r="J15" s="26">
        <f t="shared" si="1"/>
        <v>74.25</v>
      </c>
      <c r="K15" s="8">
        <f t="shared" si="0"/>
        <v>76</v>
      </c>
      <c r="L15" s="27">
        <f>'PWM-RPM-noise'!F15</f>
        <v>0.05</v>
      </c>
    </row>
    <row r="16" spans="2:12" ht="15.75" thickBot="1">
      <c r="B16" s="36">
        <v>1</v>
      </c>
      <c r="C16" s="34">
        <f>'PWM-RPM-noise'!C16</f>
        <v>1969</v>
      </c>
      <c r="D16" s="41">
        <f>'PWM-RPM-noise'!D16</f>
        <v>2003</v>
      </c>
      <c r="E16" s="34">
        <f>'PWM-RPM-noise'!E16</f>
        <v>36.4</v>
      </c>
      <c r="F16" s="14">
        <v>75</v>
      </c>
      <c r="G16" s="14">
        <v>71</v>
      </c>
      <c r="H16" s="14">
        <v>73</v>
      </c>
      <c r="I16" s="14">
        <v>73</v>
      </c>
      <c r="J16" s="28">
        <f t="shared" si="1"/>
        <v>73</v>
      </c>
      <c r="K16" s="11">
        <f t="shared" si="0"/>
        <v>75</v>
      </c>
      <c r="L16" s="29">
        <f>'PWM-RPM-noise'!F16</f>
        <v>0.07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6" t="s">
        <v>1</v>
      </c>
      <c r="D19" s="6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4" t="s">
        <v>11</v>
      </c>
      <c r="M19" s="18"/>
      <c r="N19" s="18"/>
      <c r="O19" s="18"/>
    </row>
    <row r="20" spans="2:15" ht="15">
      <c r="B20" s="19">
        <f>'PWM-RPM-noise'!B21</f>
        <v>1</v>
      </c>
      <c r="C20" s="25">
        <f>'PWM-RPM-noise'!C21</f>
        <v>0</v>
      </c>
      <c r="D20" s="25">
        <f>'PWM-RPM-noise'!D21</f>
        <v>0</v>
      </c>
      <c r="E20" s="25">
        <f>'PWM-RPM-noise'!E21</f>
        <v>0</v>
      </c>
      <c r="F20" s="49">
        <v>90</v>
      </c>
      <c r="G20" s="49">
        <v>90</v>
      </c>
      <c r="H20" s="49">
        <v>90</v>
      </c>
      <c r="I20" s="49">
        <v>90</v>
      </c>
      <c r="J20" s="30">
        <f>GEOMEAN(F20:I20)</f>
        <v>90</v>
      </c>
      <c r="K20" s="25">
        <f aca="true" t="shared" si="2" ref="K20:K30">MAX(F20:I20)</f>
        <v>90</v>
      </c>
      <c r="L20" s="31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48">
        <v>90</v>
      </c>
      <c r="G21" s="48">
        <v>90</v>
      </c>
      <c r="H21" s="48">
        <v>90</v>
      </c>
      <c r="I21" s="48">
        <v>90</v>
      </c>
      <c r="J21" s="26">
        <f>GEOMEAN(F21:I21)</f>
        <v>90</v>
      </c>
      <c r="K21" s="8">
        <f t="shared" si="2"/>
        <v>90</v>
      </c>
      <c r="L21" s="27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48">
        <v>90</v>
      </c>
      <c r="G22" s="48">
        <v>90</v>
      </c>
      <c r="H22" s="48">
        <v>90</v>
      </c>
      <c r="I22" s="48">
        <v>90</v>
      </c>
      <c r="J22" s="26">
        <f>GEOMEAN(F22:I22)</f>
        <v>90</v>
      </c>
      <c r="K22" s="8">
        <f t="shared" si="2"/>
        <v>90</v>
      </c>
      <c r="L22" s="27">
        <f>'PWM-RPM-noise'!F23</f>
        <v>0</v>
      </c>
      <c r="M22" s="18"/>
      <c r="N22" s="18"/>
      <c r="O22" s="18"/>
    </row>
    <row r="23" spans="2:15" ht="15">
      <c r="B23" s="7">
        <f>'PWM-RPM-noise'!B24</f>
        <v>4.2</v>
      </c>
      <c r="C23" s="8">
        <f>'PWM-RPM-noise'!C24</f>
        <v>778</v>
      </c>
      <c r="D23" s="38">
        <f>'PWM-RPM-noise'!D24</f>
        <v>787.5</v>
      </c>
      <c r="E23" s="8">
        <f>'PWM-RPM-noise'!E24</f>
        <v>20.1</v>
      </c>
      <c r="F23" s="48">
        <v>90</v>
      </c>
      <c r="G23" s="48">
        <v>90</v>
      </c>
      <c r="H23" s="48">
        <v>90</v>
      </c>
      <c r="I23" s="48">
        <v>90</v>
      </c>
      <c r="J23" s="26">
        <f>AVERAGE(F23:I23)</f>
        <v>90</v>
      </c>
      <c r="K23" s="8">
        <f t="shared" si="2"/>
        <v>90</v>
      </c>
      <c r="L23" s="27">
        <f>'PWM-RPM-noise'!F24</f>
        <v>0.02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923</v>
      </c>
      <c r="D24" s="38">
        <f>'PWM-RPM-noise'!D25</f>
        <v>935.6</v>
      </c>
      <c r="E24" s="8">
        <f>'PWM-RPM-noise'!E25</f>
        <v>20.9</v>
      </c>
      <c r="F24" s="48">
        <v>90</v>
      </c>
      <c r="G24" s="48">
        <v>90</v>
      </c>
      <c r="H24" s="48">
        <v>90</v>
      </c>
      <c r="I24" s="48">
        <v>90</v>
      </c>
      <c r="J24" s="26">
        <f aca="true" t="shared" si="3" ref="J24:J31">AVERAGE(F24:I24)</f>
        <v>90</v>
      </c>
      <c r="K24" s="8">
        <f t="shared" si="2"/>
        <v>90</v>
      </c>
      <c r="L24" s="27">
        <f>'PWM-RPM-noise'!F25</f>
        <v>0.03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1094</v>
      </c>
      <c r="D25" s="38">
        <f>'PWM-RPM-noise'!D26</f>
        <v>1106.5</v>
      </c>
      <c r="E25" s="8">
        <f>'PWM-RPM-noise'!E26</f>
        <v>21.8</v>
      </c>
      <c r="F25" s="48">
        <v>87</v>
      </c>
      <c r="G25" s="48">
        <v>85</v>
      </c>
      <c r="H25" s="48">
        <v>84</v>
      </c>
      <c r="I25" s="48">
        <v>87</v>
      </c>
      <c r="J25" s="26">
        <f t="shared" si="3"/>
        <v>85.75</v>
      </c>
      <c r="K25" s="8">
        <f t="shared" si="2"/>
        <v>87</v>
      </c>
      <c r="L25" s="27">
        <f>'PWM-RPM-noise'!F26</f>
        <v>0.03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1264</v>
      </c>
      <c r="D26" s="38">
        <f>'PWM-RPM-noise'!D27</f>
        <v>1274.3</v>
      </c>
      <c r="E26" s="8">
        <f>'PWM-RPM-noise'!E27</f>
        <v>22.9</v>
      </c>
      <c r="F26" s="8">
        <v>84</v>
      </c>
      <c r="G26" s="8">
        <v>79</v>
      </c>
      <c r="H26" s="8">
        <v>82</v>
      </c>
      <c r="I26" s="8">
        <v>84</v>
      </c>
      <c r="J26" s="26">
        <f t="shared" si="3"/>
        <v>82.25</v>
      </c>
      <c r="K26" s="8">
        <f t="shared" si="2"/>
        <v>84</v>
      </c>
      <c r="L26" s="27">
        <f>'PWM-RPM-noise'!F27</f>
        <v>0.04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1439</v>
      </c>
      <c r="D27" s="38">
        <f>'PWM-RPM-noise'!D28</f>
        <v>1447.3</v>
      </c>
      <c r="E27" s="8">
        <f>'PWM-RPM-noise'!E28</f>
        <v>27</v>
      </c>
      <c r="F27" s="8">
        <v>80</v>
      </c>
      <c r="G27" s="8">
        <v>77</v>
      </c>
      <c r="H27" s="8">
        <v>80</v>
      </c>
      <c r="I27" s="8">
        <v>82</v>
      </c>
      <c r="J27" s="26">
        <f t="shared" si="3"/>
        <v>79.75</v>
      </c>
      <c r="K27" s="8">
        <f t="shared" si="2"/>
        <v>82</v>
      </c>
      <c r="L27" s="27">
        <f>'PWM-RPM-noise'!F28</f>
        <v>0.04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1585</v>
      </c>
      <c r="D28" s="38">
        <f>'PWM-RPM-noise'!D29</f>
        <v>1602.3</v>
      </c>
      <c r="E28" s="8">
        <f>'PWM-RPM-noise'!E29</f>
        <v>28.5</v>
      </c>
      <c r="F28" s="8">
        <v>78</v>
      </c>
      <c r="G28" s="8">
        <v>75</v>
      </c>
      <c r="H28" s="8">
        <v>77</v>
      </c>
      <c r="I28" s="8">
        <v>79</v>
      </c>
      <c r="J28" s="26">
        <f t="shared" si="3"/>
        <v>77.25</v>
      </c>
      <c r="K28" s="8">
        <f t="shared" si="2"/>
        <v>79</v>
      </c>
      <c r="L28" s="27">
        <f>'PWM-RPM-noise'!F29</f>
        <v>0.05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1762</v>
      </c>
      <c r="D29" s="38">
        <f>'PWM-RPM-noise'!D30</f>
        <v>1768.1</v>
      </c>
      <c r="E29" s="8">
        <f>'PWM-RPM-noise'!E30</f>
        <v>31.7</v>
      </c>
      <c r="F29" s="8">
        <v>79</v>
      </c>
      <c r="G29" s="8">
        <v>74</v>
      </c>
      <c r="H29" s="8">
        <v>75</v>
      </c>
      <c r="I29" s="8">
        <v>76</v>
      </c>
      <c r="J29" s="26">
        <f t="shared" si="3"/>
        <v>76</v>
      </c>
      <c r="K29" s="8">
        <f t="shared" si="2"/>
        <v>79</v>
      </c>
      <c r="L29" s="27">
        <f>'PWM-RPM-noise'!F30</f>
        <v>0.05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1870</v>
      </c>
      <c r="D30" s="38">
        <f>'PWM-RPM-noise'!D31</f>
        <v>1894.2</v>
      </c>
      <c r="E30" s="8">
        <f>'PWM-RPM-noise'!E31</f>
        <v>34.2</v>
      </c>
      <c r="F30" s="8">
        <v>76</v>
      </c>
      <c r="G30" s="8">
        <v>74</v>
      </c>
      <c r="H30" s="8">
        <v>73</v>
      </c>
      <c r="I30" s="8">
        <v>75</v>
      </c>
      <c r="J30" s="26">
        <f t="shared" si="3"/>
        <v>74.5</v>
      </c>
      <c r="K30" s="8">
        <f t="shared" si="2"/>
        <v>76</v>
      </c>
      <c r="L30" s="27">
        <f>'PWM-RPM-noise'!F31</f>
        <v>0.06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2021</v>
      </c>
      <c r="D31" s="39">
        <f>'PWM-RPM-noise'!D32</f>
        <v>2045</v>
      </c>
      <c r="E31" s="11">
        <f>'PWM-RPM-noise'!E32</f>
        <v>36.6</v>
      </c>
      <c r="F31" s="11">
        <v>74</v>
      </c>
      <c r="G31" s="11">
        <v>71</v>
      </c>
      <c r="H31" s="11">
        <v>73</v>
      </c>
      <c r="I31" s="11">
        <v>75</v>
      </c>
      <c r="J31" s="28">
        <f t="shared" si="3"/>
        <v>73.25</v>
      </c>
      <c r="K31" s="11">
        <f>MAX(F31:I31)</f>
        <v>75</v>
      </c>
      <c r="L31" s="29">
        <f>'PWM-RPM-noise'!F32</f>
        <v>0.07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="85" zoomScaleNormal="85" zoomScalePageLayoutView="0" workbookViewId="0" topLeftCell="A16">
      <selection activeCell="D39" sqref="D3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3" t="s">
        <v>11</v>
      </c>
    </row>
    <row r="6" spans="2:6" ht="15">
      <c r="B6" s="37">
        <v>0</v>
      </c>
      <c r="C6" s="32">
        <v>0</v>
      </c>
      <c r="D6" s="20">
        <v>0</v>
      </c>
      <c r="E6" s="32"/>
      <c r="F6" s="31"/>
    </row>
    <row r="7" spans="2:6" ht="15">
      <c r="B7" s="35">
        <v>0.1</v>
      </c>
      <c r="C7" s="33">
        <v>174</v>
      </c>
      <c r="D7" s="13">
        <v>174.9</v>
      </c>
      <c r="E7" s="33">
        <v>19.2</v>
      </c>
      <c r="F7" s="27">
        <v>0.01</v>
      </c>
    </row>
    <row r="8" spans="2:6" ht="15">
      <c r="B8" s="35">
        <v>0.2</v>
      </c>
      <c r="C8" s="33">
        <v>421</v>
      </c>
      <c r="D8" s="13">
        <v>425.2</v>
      </c>
      <c r="E8" s="33">
        <v>19.7</v>
      </c>
      <c r="F8" s="27">
        <v>0.01</v>
      </c>
    </row>
    <row r="9" spans="2:6" ht="15">
      <c r="B9" s="35">
        <v>0.3</v>
      </c>
      <c r="C9" s="33">
        <v>672</v>
      </c>
      <c r="D9" s="13">
        <v>675.2</v>
      </c>
      <c r="E9" s="33">
        <v>20.1</v>
      </c>
      <c r="F9" s="27">
        <v>0.01</v>
      </c>
    </row>
    <row r="10" spans="2:6" ht="15">
      <c r="B10" s="35">
        <v>0.4</v>
      </c>
      <c r="C10" s="33">
        <v>889</v>
      </c>
      <c r="D10" s="13">
        <v>901.2</v>
      </c>
      <c r="E10" s="33">
        <v>20.7</v>
      </c>
      <c r="F10" s="27">
        <v>0.02</v>
      </c>
    </row>
    <row r="11" spans="2:6" ht="15">
      <c r="B11" s="35">
        <v>0.5</v>
      </c>
      <c r="C11" s="33">
        <v>1123</v>
      </c>
      <c r="D11" s="13">
        <v>1135.6</v>
      </c>
      <c r="E11" s="33">
        <v>21.8</v>
      </c>
      <c r="F11" s="27">
        <v>0.02</v>
      </c>
    </row>
    <row r="12" spans="2:6" ht="15">
      <c r="B12" s="35">
        <v>0.6</v>
      </c>
      <c r="C12" s="33">
        <v>1329</v>
      </c>
      <c r="D12" s="13">
        <v>1338.2</v>
      </c>
      <c r="E12" s="33">
        <v>23.7</v>
      </c>
      <c r="F12" s="27">
        <v>0.03</v>
      </c>
    </row>
    <row r="13" spans="2:6" ht="15">
      <c r="B13" s="35">
        <v>0.7</v>
      </c>
      <c r="C13" s="33">
        <v>1497</v>
      </c>
      <c r="D13" s="13">
        <v>1506.3</v>
      </c>
      <c r="E13" s="33">
        <v>27.1</v>
      </c>
      <c r="F13" s="27">
        <v>0.04</v>
      </c>
    </row>
    <row r="14" spans="2:6" ht="15">
      <c r="B14" s="35">
        <v>0.8</v>
      </c>
      <c r="C14" s="33">
        <v>1675</v>
      </c>
      <c r="D14" s="13">
        <v>1684.5</v>
      </c>
      <c r="E14" s="33">
        <v>30.2</v>
      </c>
      <c r="F14" s="27">
        <v>0.04</v>
      </c>
    </row>
    <row r="15" spans="2:6" ht="15">
      <c r="B15" s="35">
        <v>0.9</v>
      </c>
      <c r="C15" s="13">
        <v>1849</v>
      </c>
      <c r="D15" s="13">
        <v>1871.2</v>
      </c>
      <c r="E15" s="33">
        <v>34.3</v>
      </c>
      <c r="F15" s="27">
        <v>0.05</v>
      </c>
    </row>
    <row r="16" spans="2:6" ht="15.75" thickBot="1">
      <c r="B16" s="36">
        <v>1</v>
      </c>
      <c r="C16" s="14">
        <v>1969</v>
      </c>
      <c r="D16" s="14">
        <v>2003</v>
      </c>
      <c r="E16" s="34">
        <v>36.4</v>
      </c>
      <c r="F16" s="29">
        <v>0.07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3" t="s">
        <v>11</v>
      </c>
    </row>
    <row r="21" spans="2:6" ht="15">
      <c r="B21" s="19">
        <v>1</v>
      </c>
      <c r="C21" s="25"/>
      <c r="D21" s="50"/>
      <c r="E21" s="25"/>
      <c r="F21" s="51"/>
    </row>
    <row r="22" spans="2:6" ht="15">
      <c r="B22" s="7">
        <v>2</v>
      </c>
      <c r="C22" s="8"/>
      <c r="D22" s="38"/>
      <c r="E22" s="8"/>
      <c r="F22" s="9"/>
    </row>
    <row r="23" spans="2:6" ht="15">
      <c r="B23" s="7">
        <v>3</v>
      </c>
      <c r="C23" s="8"/>
      <c r="D23" s="8"/>
      <c r="E23" s="8"/>
      <c r="F23" s="9"/>
    </row>
    <row r="24" spans="2:6" ht="15">
      <c r="B24" s="7">
        <v>4.2</v>
      </c>
      <c r="C24" s="21">
        <v>778</v>
      </c>
      <c r="D24" s="8">
        <v>787.5</v>
      </c>
      <c r="E24" s="8">
        <v>20.1</v>
      </c>
      <c r="F24" s="27">
        <v>0.02</v>
      </c>
    </row>
    <row r="25" spans="2:6" ht="15">
      <c r="B25" s="7">
        <v>5</v>
      </c>
      <c r="C25" s="21">
        <v>923</v>
      </c>
      <c r="D25" s="8">
        <v>935.6</v>
      </c>
      <c r="E25" s="8">
        <v>20.9</v>
      </c>
      <c r="F25" s="27">
        <v>0.03</v>
      </c>
    </row>
    <row r="26" spans="2:6" ht="15">
      <c r="B26" s="7">
        <v>6</v>
      </c>
      <c r="C26" s="21">
        <v>1094</v>
      </c>
      <c r="D26" s="8">
        <v>1106.5</v>
      </c>
      <c r="E26" s="21">
        <v>21.8</v>
      </c>
      <c r="F26" s="27">
        <v>0.03</v>
      </c>
    </row>
    <row r="27" spans="2:6" ht="15">
      <c r="B27" s="7">
        <v>7</v>
      </c>
      <c r="C27" s="21">
        <v>1264</v>
      </c>
      <c r="D27" s="8">
        <v>1274.3</v>
      </c>
      <c r="E27" s="21">
        <v>22.9</v>
      </c>
      <c r="F27" s="27">
        <v>0.04</v>
      </c>
    </row>
    <row r="28" spans="2:6" ht="15">
      <c r="B28" s="7">
        <v>8</v>
      </c>
      <c r="C28" s="21">
        <v>1439</v>
      </c>
      <c r="D28" s="8">
        <v>1447.3</v>
      </c>
      <c r="E28" s="21">
        <v>27</v>
      </c>
      <c r="F28" s="27">
        <v>0.04</v>
      </c>
    </row>
    <row r="29" spans="2:6" ht="15">
      <c r="B29" s="7">
        <v>9</v>
      </c>
      <c r="C29" s="21">
        <v>1585</v>
      </c>
      <c r="D29" s="8">
        <v>1602.3</v>
      </c>
      <c r="E29" s="21">
        <v>28.5</v>
      </c>
      <c r="F29" s="27">
        <v>0.05</v>
      </c>
    </row>
    <row r="30" spans="2:6" ht="15">
      <c r="B30" s="7">
        <v>10</v>
      </c>
      <c r="C30" s="21">
        <v>1762</v>
      </c>
      <c r="D30" s="8">
        <v>1768.1</v>
      </c>
      <c r="E30" s="21">
        <v>31.7</v>
      </c>
      <c r="F30" s="27">
        <v>0.05</v>
      </c>
    </row>
    <row r="31" spans="2:6" ht="15">
      <c r="B31" s="7">
        <v>11</v>
      </c>
      <c r="C31" s="21">
        <v>1870</v>
      </c>
      <c r="D31" s="8">
        <v>1894.2</v>
      </c>
      <c r="E31" s="21">
        <v>34.2</v>
      </c>
      <c r="F31" s="27">
        <v>0.06</v>
      </c>
    </row>
    <row r="32" spans="2:6" ht="15.75" thickBot="1">
      <c r="B32" s="10">
        <v>12</v>
      </c>
      <c r="C32" s="14">
        <v>2021</v>
      </c>
      <c r="D32" s="14">
        <v>2045</v>
      </c>
      <c r="E32" s="22">
        <v>36.6</v>
      </c>
      <c r="F32" s="29">
        <v>0.07</v>
      </c>
    </row>
    <row r="33" spans="3:6" ht="15.75" thickBot="1">
      <c r="C33" s="1"/>
      <c r="D33" s="1"/>
      <c r="E33" s="1"/>
      <c r="F33" s="1"/>
    </row>
    <row r="34" spans="2:3" ht="15">
      <c r="B34" s="42" t="s">
        <v>13</v>
      </c>
      <c r="C34" s="43">
        <v>4.2</v>
      </c>
    </row>
    <row r="35" spans="2:3" ht="15.75" thickBot="1">
      <c r="B35" s="44" t="s">
        <v>14</v>
      </c>
      <c r="C35" s="45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2015-11-23T05:31:02Z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